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el Cost &amp; MP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$0.000"/>
    <numFmt numFmtId="166" formatCode="$#,##0.00"/>
    <numFmt numFmtId="167" formatCode="$0.00"/>
    <numFmt numFmtId="168" formatCode="$#,##0"/>
  </numFmts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  <sz val="11"/>
    </font>
    <font>
      <i val="1"/>
      <sz val="9"/>
    </font>
    <font>
      <b val="1"/>
    </font>
    <font>
      <b val="1"/>
      <sz val="12"/>
    </font>
    <font>
      <b val="1"/>
      <sz val="9"/>
    </font>
    <font>
      <b val="1"/>
      <color rgb="00FFFFFF"/>
      <sz val="11"/>
    </font>
    <font>
      <b val="1"/>
      <sz val="13"/>
    </font>
    <font>
      <sz val="9"/>
    </font>
  </fonts>
  <fills count="1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  <fill>
      <patternFill patternType="solid">
        <fgColor rgb="00C6EFCE"/>
        <bgColor rgb="00C6EFCE"/>
      </patternFill>
    </fill>
    <fill>
      <patternFill patternType="solid">
        <fgColor rgb="0070AD47"/>
        <bgColor rgb="0070AD47"/>
      </patternFill>
    </fill>
    <fill>
      <patternFill patternType="solid">
        <fgColor rgb="00ED7D31"/>
        <bgColor rgb="00ED7D31"/>
      </patternFill>
    </fill>
    <fill>
      <patternFill patternType="solid">
        <fgColor rgb="005B9BD5"/>
        <bgColor rgb="005B9BD5"/>
      </patternFill>
    </fill>
    <fill>
      <patternFill patternType="solid">
        <fgColor rgb="009966CC"/>
        <bgColor rgb="009966CC"/>
      </patternFill>
    </fill>
    <fill>
      <patternFill patternType="solid">
        <fgColor rgb="00D9E1F2"/>
        <bgColor rgb="00D9E1F2"/>
      </patternFill>
    </fill>
    <fill>
      <patternFill patternType="solid">
        <fgColor rgb="00C65911"/>
        <bgColor rgb="00C65911"/>
      </patternFill>
    </fill>
    <fill>
      <patternFill patternType="solid">
        <fgColor rgb="00548235"/>
        <bgColor rgb="0054823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0" fontId="0" fillId="4" borderId="1" pivotButton="0" quotePrefix="0" xfId="0"/>
    <xf numFmtId="9" fontId="0" fillId="4" borderId="1" pivotButton="0" quotePrefix="0" xfId="0"/>
    <xf numFmtId="9" fontId="0" fillId="5" borderId="1" pivotButton="0" quotePrefix="0" xfId="0"/>
    <xf numFmtId="164" fontId="4" fillId="6" borderId="2" pivotButton="0" quotePrefix="0" xfId="0"/>
    <xf numFmtId="165" fontId="0" fillId="4" borderId="1" pivotButton="0" quotePrefix="0" xfId="0"/>
    <xf numFmtId="0" fontId="5" fillId="0" borderId="0" pivotButton="0" quotePrefix="0" xfId="0"/>
    <xf numFmtId="0" fontId="6" fillId="5" borderId="1" pivotButton="0" quotePrefix="0" xfId="0"/>
    <xf numFmtId="0" fontId="0" fillId="5" borderId="1" pivotButton="0" quotePrefix="0" xfId="0"/>
    <xf numFmtId="0" fontId="3" fillId="7" borderId="0" pivotButton="0" quotePrefix="0" xfId="0"/>
    <xf numFmtId="164" fontId="6" fillId="5" borderId="1" pivotButton="0" quotePrefix="0" xfId="0"/>
    <xf numFmtId="166" fontId="7" fillId="6" borderId="2" pivotButton="0" quotePrefix="0" xfId="0"/>
    <xf numFmtId="166" fontId="6" fillId="5" borderId="1" pivotButton="0" quotePrefix="0" xfId="0"/>
    <xf numFmtId="166" fontId="0" fillId="5" borderId="1" pivotButton="0" quotePrefix="0" xfId="0"/>
    <xf numFmtId="165" fontId="6" fillId="5" borderId="1" pivotButton="0" quotePrefix="0" xfId="0"/>
    <xf numFmtId="0" fontId="3" fillId="8" borderId="0" pivotButton="0" quotePrefix="0" xfId="0"/>
    <xf numFmtId="167" fontId="6" fillId="5" borderId="1" pivotButton="0" quotePrefix="0" xfId="0"/>
    <xf numFmtId="166" fontId="4" fillId="6" borderId="2" pivotButton="0" quotePrefix="0" xfId="0"/>
    <xf numFmtId="0" fontId="3" fillId="9" borderId="0" pivotButton="0" quotePrefix="0" xfId="0"/>
    <xf numFmtId="0" fontId="3" fillId="10" borderId="0" pivotButton="0" quotePrefix="0" xfId="0"/>
    <xf numFmtId="0" fontId="8" fillId="11" borderId="1" applyAlignment="1" pivotButton="0" quotePrefix="0" xfId="0">
      <alignment horizontal="center"/>
    </xf>
    <xf numFmtId="0" fontId="8" fillId="11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center"/>
    </xf>
    <xf numFmtId="164" fontId="0" fillId="5" borderId="1" applyAlignment="1" pivotButton="0" quotePrefix="0" xfId="0">
      <alignment horizontal="center"/>
    </xf>
    <xf numFmtId="168" fontId="0" fillId="5" borderId="1" applyAlignment="1" pivotButton="0" quotePrefix="0" xfId="0">
      <alignment horizontal="center"/>
    </xf>
    <xf numFmtId="168" fontId="0" fillId="6" borderId="1" applyAlignment="1" pivotButton="0" quotePrefix="0" xfId="0">
      <alignment horizontal="center"/>
    </xf>
    <xf numFmtId="0" fontId="9" fillId="12" borderId="0" pivotButton="0" quotePrefix="0" xfId="0"/>
    <xf numFmtId="165" fontId="0" fillId="5" borderId="1" pivotButton="0" quotePrefix="0" xfId="0"/>
    <xf numFmtId="0" fontId="9" fillId="13" borderId="0" pivotButton="0" quotePrefix="0" xfId="0"/>
    <xf numFmtId="2" fontId="0" fillId="4" borderId="1" pivotButton="0" quotePrefix="0" xfId="0"/>
    <xf numFmtId="164" fontId="10" fillId="6" borderId="2" pivotButton="0" quotePrefix="0" xfId="0"/>
    <xf numFmtId="0" fontId="4" fillId="0" borderId="0" pivotButton="0" quotePrefix="0" xfId="0"/>
    <xf numFmtId="0" fontId="11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3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FUEL COST &amp; MPG CALCULATOR</t>
        </is>
      </c>
    </row>
    <row r="2">
      <c r="A2" s="2" t="inlineStr">
        <is>
          <t>Calculate fuel costs, MPG, trip expenses, and annual fuel budget</t>
        </is>
      </c>
    </row>
    <row r="4">
      <c r="A4" s="3" t="inlineStr">
        <is>
          <t>VEHICLE INFORMATION</t>
        </is>
      </c>
    </row>
    <row r="6">
      <c r="A6" t="inlineStr">
        <is>
          <t>Vehicle MPG (City)</t>
        </is>
      </c>
      <c r="B6" s="4" t="n">
        <v>25</v>
      </c>
    </row>
    <row r="7">
      <c r="A7" t="inlineStr">
        <is>
          <t>Vehicle MPG (Highway)</t>
        </is>
      </c>
      <c r="B7" s="4" t="n">
        <v>32</v>
      </c>
    </row>
    <row r="8">
      <c r="A8" t="inlineStr">
        <is>
          <t>City Driving %</t>
        </is>
      </c>
      <c r="B8" s="5" t="n">
        <v>0.55</v>
      </c>
    </row>
    <row r="9">
      <c r="A9" t="inlineStr">
        <is>
          <t>Highway Driving %</t>
        </is>
      </c>
      <c r="B9" s="6">
        <f>1-B8</f>
        <v/>
      </c>
    </row>
    <row r="10"/>
    <row r="11">
      <c r="A11" t="inlineStr">
        <is>
          <t>Combined MPG</t>
        </is>
      </c>
      <c r="B11" s="7">
        <f>1/((B8/B6)+((1-B8)/B7))</f>
        <v/>
      </c>
    </row>
    <row r="12"/>
    <row r="13">
      <c r="A13" s="3" t="inlineStr">
        <is>
          <t>FUEL PRICING</t>
        </is>
      </c>
    </row>
    <row r="14"/>
    <row r="15">
      <c r="A15" t="inlineStr">
        <is>
          <t>Current Gas Price (per gallon)</t>
        </is>
      </c>
      <c r="B15" s="8" t="n">
        <v>3.5</v>
      </c>
    </row>
    <row r="16">
      <c r="A16" t="inlineStr">
        <is>
          <t>Alternative Gas Price</t>
        </is>
      </c>
      <c r="B16" s="8" t="n">
        <v>4</v>
      </c>
      <c r="C16" s="9" t="inlineStr">
        <is>
          <t>(For comparison scenarios)</t>
        </is>
      </c>
    </row>
    <row r="17"/>
    <row r="18">
      <c r="A18" s="3" t="inlineStr">
        <is>
          <t>ANNUAL DRIVING</t>
        </is>
      </c>
    </row>
    <row r="19"/>
    <row r="20">
      <c r="A20" t="inlineStr">
        <is>
          <t>Annual Miles Driven</t>
        </is>
      </c>
      <c r="B20" s="4" t="n">
        <v>12000</v>
      </c>
    </row>
    <row r="21">
      <c r="A21" t="inlineStr">
        <is>
          <t>Daily Commute (miles, round trip)</t>
        </is>
      </c>
      <c r="B21" s="4" t="n">
        <v>30</v>
      </c>
    </row>
    <row r="22">
      <c r="A22" t="inlineStr">
        <is>
          <t>Work Days per Year</t>
        </is>
      </c>
      <c r="B22" s="4" t="n">
        <v>250</v>
      </c>
    </row>
    <row r="23"/>
    <row r="24">
      <c r="A24" t="inlineStr">
        <is>
          <t>Annual Commute Miles</t>
        </is>
      </c>
      <c r="B24" s="10">
        <f>B21*B22</f>
        <v/>
      </c>
    </row>
    <row r="25">
      <c r="A25" t="inlineStr">
        <is>
          <t>Other Annual Miles</t>
        </is>
      </c>
      <c r="B25" s="11">
        <f>B20-B24</f>
        <v/>
      </c>
    </row>
    <row r="26"/>
    <row r="27">
      <c r="A27" s="12" t="inlineStr">
        <is>
          <t>ANNUAL FUEL COSTS</t>
        </is>
      </c>
    </row>
    <row r="28"/>
    <row r="29">
      <c r="A29" t="inlineStr">
        <is>
          <t>Annual Gallons Used</t>
        </is>
      </c>
      <c r="B29" s="13">
        <f>B20/B11</f>
        <v/>
      </c>
    </row>
    <row r="30">
      <c r="A30" t="inlineStr">
        <is>
          <t>Annual Fuel Cost</t>
        </is>
      </c>
      <c r="B30" s="14">
        <f>B29*B15</f>
        <v/>
      </c>
    </row>
    <row r="31"/>
    <row r="32">
      <c r="A32" t="inlineStr">
        <is>
          <t>Monthly Fuel Cost</t>
        </is>
      </c>
      <c r="B32" s="15">
        <f>B30/12</f>
        <v/>
      </c>
    </row>
    <row r="33">
      <c r="A33" t="inlineStr">
        <is>
          <t>Weekly Fuel Cost</t>
        </is>
      </c>
      <c r="B33" s="16">
        <f>B30/52</f>
        <v/>
      </c>
    </row>
    <row r="34">
      <c r="A34" t="inlineStr">
        <is>
          <t>Daily Fuel Cost</t>
        </is>
      </c>
      <c r="B34" s="16">
        <f>B30/365</f>
        <v/>
      </c>
    </row>
    <row r="35"/>
    <row r="36">
      <c r="A36" t="inlineStr">
        <is>
          <t>Cost Per Mile</t>
        </is>
      </c>
      <c r="B36" s="17">
        <f>B15/B11</f>
        <v/>
      </c>
    </row>
    <row r="37"/>
    <row r="38">
      <c r="A38" s="18" t="inlineStr">
        <is>
          <t>COMMUTE COSTS</t>
        </is>
      </c>
    </row>
    <row r="39"/>
    <row r="40">
      <c r="A40" t="inlineStr">
        <is>
          <t>Daily Commute Cost</t>
        </is>
      </c>
      <c r="B40" s="19">
        <f>(B21/B11)*B15</f>
        <v/>
      </c>
    </row>
    <row r="41">
      <c r="A41" t="inlineStr">
        <is>
          <t>Weekly Commute Cost (5 days)</t>
        </is>
      </c>
      <c r="B41" s="16">
        <f>B40*5</f>
        <v/>
      </c>
    </row>
    <row r="42">
      <c r="A42" t="inlineStr">
        <is>
          <t>Monthly Commute Cost</t>
        </is>
      </c>
      <c r="B42" s="16">
        <f>(B40*B22)/12</f>
        <v/>
      </c>
    </row>
    <row r="43">
      <c r="A43" t="inlineStr">
        <is>
          <t>Annual Commute Cost</t>
        </is>
      </c>
      <c r="B43" s="20">
        <f>B40*B22</f>
        <v/>
      </c>
    </row>
    <row r="44"/>
    <row r="45">
      <c r="A45" s="21" t="inlineStr">
        <is>
          <t>TRIP COST CALCULATOR</t>
        </is>
      </c>
    </row>
    <row r="46"/>
    <row r="47">
      <c r="A47" t="inlineStr">
        <is>
          <t>Trip Distance (miles)</t>
        </is>
      </c>
      <c r="B47" s="4" t="n">
        <v>500</v>
      </c>
    </row>
    <row r="48">
      <c r="A48" t="inlineStr">
        <is>
          <t>Number of Passengers</t>
        </is>
      </c>
      <c r="B48" s="4" t="n">
        <v>1</v>
      </c>
    </row>
    <row r="49"/>
    <row r="50">
      <c r="A50" t="inlineStr">
        <is>
          <t>Trip Gallons Needed</t>
        </is>
      </c>
      <c r="B50" s="13">
        <f>B47/B11</f>
        <v/>
      </c>
    </row>
    <row r="51">
      <c r="A51" t="inlineStr">
        <is>
          <t>Trip Fuel Cost</t>
        </is>
      </c>
      <c r="B51" s="14">
        <f>B50*B15</f>
        <v/>
      </c>
    </row>
    <row r="52">
      <c r="A52" t="inlineStr">
        <is>
          <t>Cost Per Passenger</t>
        </is>
      </c>
      <c r="B52" s="15">
        <f>B51/B48</f>
        <v/>
      </c>
    </row>
    <row r="53">
      <c r="A53" t="inlineStr">
        <is>
          <t>Round Trip Cost</t>
        </is>
      </c>
      <c r="B53" s="15">
        <f>B51*2</f>
        <v/>
      </c>
    </row>
    <row r="54"/>
    <row r="55">
      <c r="A55" s="22" t="inlineStr">
        <is>
          <t>MPG COMPARISON SCENARIOS</t>
        </is>
      </c>
    </row>
    <row r="56"/>
    <row r="57">
      <c r="A57" s="23" t="inlineStr">
        <is>
          <t>MPG</t>
        </is>
      </c>
      <c r="B57" s="24" t="inlineStr">
        <is>
          <t>Annual Gallons</t>
        </is>
      </c>
      <c r="C57" s="24" t="inlineStr">
        <is>
          <t>Annual Cost</t>
        </is>
      </c>
      <c r="D57" s="24" t="inlineStr">
        <is>
          <t>Savings vs Current</t>
        </is>
      </c>
    </row>
    <row r="58">
      <c r="A58" s="25" t="n">
        <v>20</v>
      </c>
      <c r="B58" s="26">
        <f>$B$20/A58</f>
        <v/>
      </c>
      <c r="C58" s="27">
        <f>B58*$B$15</f>
        <v/>
      </c>
      <c r="D58" s="28">
        <f>$B$30-C58</f>
        <v/>
      </c>
    </row>
    <row r="59">
      <c r="A59" s="25" t="n">
        <v>25</v>
      </c>
      <c r="B59" s="26">
        <f>$B$20/A59</f>
        <v/>
      </c>
      <c r="C59" s="27">
        <f>B59*$B$15</f>
        <v/>
      </c>
      <c r="D59" s="28">
        <f>$B$30-C59</f>
        <v/>
      </c>
    </row>
    <row r="60">
      <c r="A60" s="25" t="n">
        <v>30</v>
      </c>
      <c r="B60" s="26">
        <f>$B$20/A60</f>
        <v/>
      </c>
      <c r="C60" s="27">
        <f>B60*$B$15</f>
        <v/>
      </c>
      <c r="D60" s="28">
        <f>$B$30-C60</f>
        <v/>
      </c>
    </row>
    <row r="61">
      <c r="A61" s="25" t="n">
        <v>35</v>
      </c>
      <c r="B61" s="26">
        <f>$B$20/A61</f>
        <v/>
      </c>
      <c r="C61" s="27">
        <f>B61*$B$15</f>
        <v/>
      </c>
      <c r="D61" s="28">
        <f>$B$30-C61</f>
        <v/>
      </c>
    </row>
    <row r="62">
      <c r="A62" s="25" t="n">
        <v>40</v>
      </c>
      <c r="B62" s="26">
        <f>$B$20/A62</f>
        <v/>
      </c>
      <c r="C62" s="27">
        <f>B62*$B$15</f>
        <v/>
      </c>
      <c r="D62" s="28">
        <f>$B$30-C62</f>
        <v/>
      </c>
    </row>
    <row r="63">
      <c r="A63" s="25" t="n">
        <v>45</v>
      </c>
      <c r="B63" s="26">
        <f>$B$20/A63</f>
        <v/>
      </c>
      <c r="C63" s="27">
        <f>B63*$B$15</f>
        <v/>
      </c>
      <c r="D63" s="28">
        <f>$B$30-C63</f>
        <v/>
      </c>
    </row>
    <row r="64">
      <c r="A64" s="25" t="n">
        <v>50</v>
      </c>
      <c r="B64" s="26">
        <f>$B$20/A64</f>
        <v/>
      </c>
      <c r="C64" s="27">
        <f>B64*$B$15</f>
        <v/>
      </c>
      <c r="D64" s="28">
        <f>$B$30-C64</f>
        <v/>
      </c>
    </row>
    <row r="65"/>
    <row r="66">
      <c r="A66" s="29" t="inlineStr">
        <is>
          <t>GAS PRICE IMPACT ANALYSIS</t>
        </is>
      </c>
    </row>
    <row r="67"/>
    <row r="68">
      <c r="A68" t="inlineStr"/>
      <c r="B68" s="23" t="inlineStr">
        <is>
          <t>Current Price</t>
        </is>
      </c>
      <c r="C68" s="23" t="inlineStr">
        <is>
          <t>Alternative Price</t>
        </is>
      </c>
      <c r="D68" s="23" t="inlineStr">
        <is>
          <t>Difference</t>
        </is>
      </c>
    </row>
    <row r="69"/>
    <row r="70">
      <c r="A70" t="inlineStr">
        <is>
          <t>Gas Price</t>
        </is>
      </c>
      <c r="B70" s="30">
        <f>B15</f>
        <v/>
      </c>
      <c r="C70" s="30">
        <f>B16</f>
        <v/>
      </c>
      <c r="D70" s="30">
        <f>C70-B70</f>
        <v/>
      </c>
    </row>
    <row r="71">
      <c r="A71" t="inlineStr">
        <is>
          <t>Annual Cost</t>
        </is>
      </c>
      <c r="B71" s="16">
        <f>B30</f>
        <v/>
      </c>
      <c r="C71" s="16">
        <f>B29*B16</f>
        <v/>
      </c>
      <c r="D71" s="15">
        <f>C71-B71</f>
        <v/>
      </c>
    </row>
    <row r="72">
      <c r="A72" t="inlineStr">
        <is>
          <t>Monthly Cost</t>
        </is>
      </c>
      <c r="B72" s="16">
        <f>B71/12</f>
        <v/>
      </c>
      <c r="C72" s="16">
        <f>C71/12</f>
        <v/>
      </c>
      <c r="D72" s="16">
        <f>C72-B72</f>
        <v/>
      </c>
    </row>
    <row r="73">
      <c r="A73" t="inlineStr">
        <is>
          <t>Cost Per Mile</t>
        </is>
      </c>
      <c r="B73" s="30">
        <f>B15/B11</f>
        <v/>
      </c>
      <c r="C73" s="30">
        <f>B16/B11</f>
        <v/>
      </c>
      <c r="D73" s="30">
        <f>C73-B73</f>
        <v/>
      </c>
    </row>
    <row r="74"/>
    <row r="75">
      <c r="A75" s="31" t="inlineStr">
        <is>
          <t>CALCULATE YOUR ACTUAL MPG</t>
        </is>
      </c>
    </row>
    <row r="76"/>
    <row r="77">
      <c r="A77" t="inlineStr">
        <is>
          <t>Starting Odometer</t>
        </is>
      </c>
      <c r="B77" s="4" t="n">
        <v>45000</v>
      </c>
    </row>
    <row r="78">
      <c r="A78" t="inlineStr">
        <is>
          <t>Ending Odometer</t>
        </is>
      </c>
      <c r="B78" s="4" t="n">
        <v>45300</v>
      </c>
    </row>
    <row r="79">
      <c r="A79" t="inlineStr">
        <is>
          <t>Gallons Used</t>
        </is>
      </c>
      <c r="B79" s="32" t="n">
        <v>10.5</v>
      </c>
    </row>
    <row r="80"/>
    <row r="81">
      <c r="A81" t="inlineStr">
        <is>
          <t>Miles Driven</t>
        </is>
      </c>
      <c r="B81" s="10">
        <f>B78-B77</f>
        <v/>
      </c>
    </row>
    <row r="82">
      <c r="A82" t="inlineStr">
        <is>
          <t>Calculated MPG</t>
        </is>
      </c>
      <c r="B82" s="33">
        <f>B81/B79</f>
        <v/>
      </c>
    </row>
    <row r="83">
      <c r="A83" t="inlineStr">
        <is>
          <t>Difference from Vehicle MPG</t>
        </is>
      </c>
      <c r="B83" s="13">
        <f>B82-B11</f>
        <v/>
      </c>
    </row>
    <row r="84"/>
    <row r="85">
      <c r="A85" s="34" t="inlineStr">
        <is>
          <t>KEY INSIGHTS &amp; TIPS</t>
        </is>
      </c>
    </row>
    <row r="86">
      <c r="A86" s="35" t="inlineStr">
        <is>
          <t>• MPG Formula: Miles Driven ÷ Gallons Used = Miles Per Gallon</t>
        </is>
      </c>
    </row>
    <row r="87">
      <c r="A87" s="35" t="inlineStr">
        <is>
          <t>• Combined MPG uses harmonic mean: 1 ÷ ((City% ÷ City MPG) + (Highway% ÷ Highway MPG))</t>
        </is>
      </c>
    </row>
    <row r="88">
      <c r="A88" s="35" t="inlineStr">
        <is>
          <t>• Track your actual MPG by recording odometer readings and gallons at each fill-up</t>
        </is>
      </c>
    </row>
    <row r="89">
      <c r="A89" s="35" t="inlineStr">
        <is>
          <t>• Aggressive driving can lower MPG by 15-30% on highways and 10-40% in city driving</t>
        </is>
      </c>
    </row>
    <row r="90">
      <c r="A90" s="35" t="inlineStr">
        <is>
          <t>• Proper tire inflation can improve MPG by up to 3%</t>
        </is>
      </c>
    </row>
    <row r="91">
      <c r="A91" s="35" t="inlineStr">
        <is>
          <t>• Every 5 mph over 50 mph reduces fuel economy by about 7%</t>
        </is>
      </c>
    </row>
    <row r="92">
      <c r="A92" s="35" t="inlineStr">
        <is>
          <t>• Remove excess weight: every 100 lbs reduces MPG by about 1%</t>
        </is>
      </c>
    </row>
    <row r="93">
      <c r="A93" s="35" t="inlineStr">
        <is>
          <t>• Use cruise control on highways to maintain steady speed and improve efficiency</t>
        </is>
      </c>
    </row>
  </sheetData>
  <mergeCells count="21">
    <mergeCell ref="A91:D91"/>
    <mergeCell ref="A4:D4"/>
    <mergeCell ref="A38:D38"/>
    <mergeCell ref="A93:D93"/>
    <mergeCell ref="A13:D13"/>
    <mergeCell ref="C16:D16"/>
    <mergeCell ref="A92:D92"/>
    <mergeCell ref="A1:D1"/>
    <mergeCell ref="A45:D45"/>
    <mergeCell ref="A88:D88"/>
    <mergeCell ref="A87:D87"/>
    <mergeCell ref="A90:D90"/>
    <mergeCell ref="A66:D66"/>
    <mergeCell ref="A75:D75"/>
    <mergeCell ref="A18:D18"/>
    <mergeCell ref="A27:D27"/>
    <mergeCell ref="A89:D89"/>
    <mergeCell ref="A55:D55"/>
    <mergeCell ref="A86:D86"/>
    <mergeCell ref="A2:D2"/>
    <mergeCell ref="A85:D8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2026-02-02T09:08:48Z</dcterms:created>
  <dcterms:modified xmlns:dcterms="http://purl.org/dc/terms/" xmlns:xsi="http://www.w3.org/2001/XMLSchema-instance" xsi:type="dcterms:W3CDTF">2026-02-02T09:08:48Z</dcterms:modified>
</cp:coreProperties>
</file>