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w APR vs Cash Ba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</font>
    <font>
      <i val="1"/>
      <sz val="9"/>
    </font>
    <font>
      <b val="1"/>
      <sz val="11"/>
    </font>
    <font>
      <b val="1"/>
      <sz val="12"/>
    </font>
    <font>
      <b val="1"/>
      <color rgb="00006100"/>
    </font>
    <font>
      <b val="1"/>
      <sz val="10"/>
    </font>
    <font>
      <b val="1"/>
      <sz val="13"/>
    </font>
    <font>
      <b val="1"/>
      <color rgb="00006100"/>
      <sz val="12"/>
    </font>
    <font>
      <b val="1"/>
      <color rgb="00FFFFFF"/>
      <sz val="11"/>
    </font>
    <font>
      <sz val="9"/>
    </font>
  </fonts>
  <fills count="1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  <fill>
      <patternFill patternType="solid">
        <fgColor rgb="0070AD47"/>
        <bgColor rgb="0070AD47"/>
      </patternFill>
    </fill>
    <fill>
      <patternFill patternType="solid">
        <fgColor rgb="005B9BD5"/>
        <bgColor rgb="005B9BD5"/>
      </patternFill>
    </fill>
    <fill>
      <patternFill patternType="solid">
        <fgColor rgb="00C6EFCE"/>
        <bgColor rgb="00C6EFCE"/>
      </patternFill>
    </fill>
    <fill>
      <patternFill patternType="solid">
        <fgColor rgb="00ED7D31"/>
        <bgColor rgb="00ED7D31"/>
      </patternFill>
    </fill>
    <fill>
      <patternFill patternType="solid">
        <fgColor rgb="00D9E1F2"/>
        <bgColor rgb="00D9E1F2"/>
      </patternFill>
    </fill>
    <fill>
      <patternFill patternType="solid">
        <fgColor rgb="009966CC"/>
        <bgColor rgb="009966CC"/>
      </patternFill>
    </fill>
    <fill>
      <patternFill patternType="solid">
        <fgColor rgb="00FFE699"/>
        <bgColor rgb="00FFE699"/>
      </patternFill>
    </fill>
    <fill>
      <patternFill patternType="solid">
        <fgColor rgb="00C65911"/>
        <bgColor rgb="00C65911"/>
      </patternFill>
    </fill>
    <fill>
      <patternFill patternType="solid">
        <fgColor rgb="0092D050"/>
        <bgColor rgb="0092D050"/>
      </patternFill>
    </fill>
    <fill>
      <patternFill patternType="solid">
        <fgColor rgb="00548235"/>
        <bgColor rgb="0054823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164" fontId="0" fillId="4" borderId="1" pivotButton="0" quotePrefix="0" xfId="0"/>
    <xf numFmtId="10" fontId="0" fillId="4" borderId="1" pivotButton="0" quotePrefix="0" xfId="0"/>
    <xf numFmtId="164" fontId="4" fillId="5" borderId="1" pivotButton="0" quotePrefix="0" xfId="0"/>
    <xf numFmtId="0" fontId="0" fillId="4" borderId="1" pivotButton="0" quotePrefix="0" xfId="0"/>
    <xf numFmtId="0" fontId="5" fillId="0" borderId="0" pivotButton="0" quotePrefix="0" xfId="0"/>
    <xf numFmtId="0" fontId="3" fillId="6" borderId="0" pivotButton="0" quotePrefix="0" xfId="0"/>
    <xf numFmtId="0" fontId="6" fillId="0" borderId="0" pivotButton="0" quotePrefix="0" xfId="0"/>
    <xf numFmtId="10" fontId="0" fillId="5" borderId="1" pivotButton="0" quotePrefix="0" xfId="0"/>
    <xf numFmtId="0" fontId="3" fillId="7" borderId="0" pivotButton="0" quotePrefix="0" xfId="0"/>
    <xf numFmtId="164" fontId="0" fillId="5" borderId="1" pivotButton="0" quotePrefix="0" xfId="0"/>
    <xf numFmtId="164" fontId="7" fillId="8" borderId="2" pivotButton="0" quotePrefix="0" xfId="0"/>
    <xf numFmtId="164" fontId="6" fillId="8" borderId="2" pivotButton="0" quotePrefix="0" xfId="0"/>
    <xf numFmtId="0" fontId="3" fillId="9" borderId="0" pivotButton="0" quotePrefix="0" xfId="0"/>
    <xf numFmtId="164" fontId="8" fillId="5" borderId="1" pivotButton="0" quotePrefix="0" xfId="0"/>
    <xf numFmtId="164" fontId="7" fillId="10" borderId="2" pivotButton="0" quotePrefix="0" xfId="0"/>
    <xf numFmtId="164" fontId="6" fillId="10" borderId="2" pivotButton="0" quotePrefix="0" xfId="0"/>
    <xf numFmtId="0" fontId="3" fillId="11" borderId="0" pivotButton="0" quotePrefix="0" xfId="0"/>
    <xf numFmtId="0" fontId="9" fillId="8" borderId="1" applyAlignment="1" pivotButton="0" quotePrefix="0" xfId="0">
      <alignment horizontal="center"/>
    </xf>
    <xf numFmtId="0" fontId="9" fillId="10" borderId="1" applyAlignment="1" pivotButton="0" quotePrefix="0" xfId="0">
      <alignment horizontal="center"/>
    </xf>
    <xf numFmtId="0" fontId="9" fillId="12" borderId="1" applyAlignment="1" pivotButton="0" quotePrefix="0" xfId="0">
      <alignment horizontal="center"/>
    </xf>
    <xf numFmtId="0" fontId="4" fillId="0" borderId="0" pivotButton="0" quotePrefix="0" xfId="0"/>
    <xf numFmtId="164" fontId="6" fillId="12" borderId="2" pivotButton="0" quotePrefix="0" xfId="0"/>
    <xf numFmtId="0" fontId="3" fillId="13" borderId="0" pivotButton="0" quotePrefix="0" xfId="0"/>
    <xf numFmtId="0" fontId="10" fillId="14" borderId="2" applyAlignment="1" pivotButton="0" quotePrefix="0" xfId="0">
      <alignment horizontal="center"/>
    </xf>
    <xf numFmtId="164" fontId="11" fillId="12" borderId="2" pivotButton="0" quotePrefix="0" xfId="0"/>
    <xf numFmtId="0" fontId="12" fillId="15" borderId="0" pivotButton="0" quotePrefix="0" xfId="0"/>
    <xf numFmtId="0" fontId="1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8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LOW APR vs CASH BACK CALCULATOR</t>
        </is>
      </c>
    </row>
    <row r="2">
      <c r="A2" s="2" t="inlineStr">
        <is>
          <t>Compare dealer incentives to find which option saves you the most money</t>
        </is>
      </c>
    </row>
    <row r="4">
      <c r="A4" s="3" t="inlineStr">
        <is>
          <t>VEHICLE INFORMATION</t>
        </is>
      </c>
    </row>
    <row r="6">
      <c r="A6" t="inlineStr">
        <is>
          <t>Vehicle Price (MSRP)</t>
        </is>
      </c>
      <c r="B6" s="4" t="n">
        <v>30000</v>
      </c>
    </row>
    <row r="7">
      <c r="A7" t="inlineStr">
        <is>
          <t>Negotiated Discount</t>
        </is>
      </c>
      <c r="B7" s="4" t="n">
        <v>2000</v>
      </c>
    </row>
    <row r="8">
      <c r="A8" t="inlineStr">
        <is>
          <t>Sales Tax Rate</t>
        </is>
      </c>
      <c r="B8" s="5" t="n">
        <v>0.07000000000000001</v>
      </c>
    </row>
    <row r="9">
      <c r="A9" t="inlineStr">
        <is>
          <t>Fees &amp; Other Costs</t>
        </is>
      </c>
      <c r="B9" s="4" t="n">
        <v>500</v>
      </c>
    </row>
    <row r="10">
      <c r="A10" t="inlineStr">
        <is>
          <t>Down Payment</t>
        </is>
      </c>
      <c r="B10" s="4" t="n">
        <v>5000</v>
      </c>
    </row>
    <row r="11">
      <c r="A11" t="inlineStr">
        <is>
          <t>Trade-In Value</t>
        </is>
      </c>
      <c r="B11" s="4" t="n">
        <v>3000</v>
      </c>
    </row>
    <row r="12"/>
    <row r="13">
      <c r="A13" t="inlineStr">
        <is>
          <t>Net Vehicle Price</t>
        </is>
      </c>
      <c r="B13" s="6">
        <f>B6-B7</f>
        <v/>
      </c>
    </row>
    <row r="14"/>
    <row r="15">
      <c r="A15" s="3" t="inlineStr">
        <is>
          <t>FINANCING TERMS</t>
        </is>
      </c>
    </row>
    <row r="16"/>
    <row r="17">
      <c r="A17" t="inlineStr">
        <is>
          <t>Loan Term (months)</t>
        </is>
      </c>
      <c r="B17" s="7" t="n">
        <v>60</v>
      </c>
    </row>
    <row r="18">
      <c r="A18" t="inlineStr">
        <is>
          <t>Market Interest Rate</t>
        </is>
      </c>
      <c r="B18" s="5" t="n">
        <v>7.5</v>
      </c>
      <c r="C18" s="8" t="inlineStr">
        <is>
          <t>(Your rate without incentives)</t>
        </is>
      </c>
    </row>
    <row r="19"/>
    <row r="20">
      <c r="A20" s="9" t="inlineStr">
        <is>
          <t>DEALER INCENTIVE OPTIONS</t>
        </is>
      </c>
    </row>
    <row r="21"/>
    <row r="22">
      <c r="A22" s="10" t="inlineStr">
        <is>
          <t>Option 1: Low/0% APR Financing</t>
        </is>
      </c>
    </row>
    <row r="23">
      <c r="A23" t="inlineStr">
        <is>
          <t>Promotional APR</t>
        </is>
      </c>
      <c r="B23" s="5" t="n">
        <v>0.9</v>
      </c>
    </row>
    <row r="24"/>
    <row r="25">
      <c r="A25" s="10" t="inlineStr">
        <is>
          <t>Option 2: Cash Back Rebate</t>
        </is>
      </c>
    </row>
    <row r="26">
      <c r="A26" t="inlineStr">
        <is>
          <t>Cash Back Amount</t>
        </is>
      </c>
      <c r="B26" s="4" t="n">
        <v>3000</v>
      </c>
    </row>
    <row r="27">
      <c r="A27" t="inlineStr">
        <is>
          <t>Interest Rate with Cash Back</t>
        </is>
      </c>
      <c r="B27" s="11">
        <f>B18</f>
        <v/>
      </c>
      <c r="C27" s="8" t="inlineStr">
        <is>
          <t>(Uses market rate)</t>
        </is>
      </c>
    </row>
    <row r="28"/>
    <row r="29">
      <c r="A29" s="12" t="inlineStr">
        <is>
          <t>OPTION 1: LOW APR FINANCING</t>
        </is>
      </c>
    </row>
    <row r="30"/>
    <row r="31">
      <c r="A31" t="inlineStr">
        <is>
          <t>Vehicle Price</t>
        </is>
      </c>
      <c r="B31" s="13">
        <f>B13</f>
        <v/>
      </c>
    </row>
    <row r="32">
      <c r="A32" t="inlineStr">
        <is>
          <t>Sales Tax</t>
        </is>
      </c>
      <c r="B32" s="13">
        <f>B31*B8</f>
        <v/>
      </c>
    </row>
    <row r="33">
      <c r="A33" t="inlineStr">
        <is>
          <t>Fees</t>
        </is>
      </c>
      <c r="B33" s="13">
        <f>B9</f>
        <v/>
      </c>
    </row>
    <row r="34">
      <c r="A34" t="inlineStr">
        <is>
          <t>Total Price</t>
        </is>
      </c>
      <c r="B34" s="6">
        <f>B31+B32+B33</f>
        <v/>
      </c>
    </row>
    <row r="35"/>
    <row r="36">
      <c r="A36" t="inlineStr">
        <is>
          <t>Amount Financed</t>
        </is>
      </c>
      <c r="B36" s="6">
        <f>B34-B10-B11</f>
        <v/>
      </c>
    </row>
    <row r="37"/>
    <row r="38">
      <c r="A38" t="inlineStr">
        <is>
          <t>Monthly Payment</t>
        </is>
      </c>
      <c r="B38" s="14">
        <f>PMT(B23/12,B17,-B36)</f>
        <v/>
      </c>
    </row>
    <row r="39">
      <c r="A39" t="inlineStr">
        <is>
          <t>Total Payments</t>
        </is>
      </c>
      <c r="B39" s="13">
        <f>B38*B17</f>
        <v/>
      </c>
    </row>
    <row r="40">
      <c r="A40" t="inlineStr">
        <is>
          <t>Total Interest Paid</t>
        </is>
      </c>
      <c r="B40" s="6">
        <f>B39-B36</f>
        <v/>
      </c>
    </row>
    <row r="41"/>
    <row r="42">
      <c r="A42" t="inlineStr">
        <is>
          <t>Total Out-of-Pocket</t>
        </is>
      </c>
      <c r="B42" s="15">
        <f>B10+B39</f>
        <v/>
      </c>
    </row>
    <row r="43"/>
    <row r="44">
      <c r="A44" s="16" t="inlineStr">
        <is>
          <t>OPTION 2: CASH BACK + MARKET RATE</t>
        </is>
      </c>
    </row>
    <row r="45"/>
    <row r="46">
      <c r="A46" t="inlineStr">
        <is>
          <t>Vehicle Price</t>
        </is>
      </c>
      <c r="B46" s="13">
        <f>B13</f>
        <v/>
      </c>
    </row>
    <row r="47">
      <c r="A47" t="inlineStr">
        <is>
          <t>Cash Back Rebate</t>
        </is>
      </c>
      <c r="B47" s="17">
        <f>B26</f>
        <v/>
      </c>
    </row>
    <row r="48">
      <c r="A48" t="inlineStr">
        <is>
          <t>Net Price After Rebate</t>
        </is>
      </c>
      <c r="B48" s="6">
        <f>B46-B47</f>
        <v/>
      </c>
    </row>
    <row r="49">
      <c r="A49" t="inlineStr">
        <is>
          <t>Sales Tax</t>
        </is>
      </c>
      <c r="B49" s="13">
        <f>B48*B8</f>
        <v/>
      </c>
    </row>
    <row r="50">
      <c r="A50" t="inlineStr">
        <is>
          <t>Fees</t>
        </is>
      </c>
      <c r="B50" s="13">
        <f>B9</f>
        <v/>
      </c>
    </row>
    <row r="51">
      <c r="A51" t="inlineStr">
        <is>
          <t>Total Price</t>
        </is>
      </c>
      <c r="B51" s="6">
        <f>B48+B49+B50</f>
        <v/>
      </c>
    </row>
    <row r="52"/>
    <row r="53">
      <c r="A53" t="inlineStr">
        <is>
          <t>Amount Financed</t>
        </is>
      </c>
      <c r="B53" s="6">
        <f>B51-B10-B11</f>
        <v/>
      </c>
    </row>
    <row r="54"/>
    <row r="55">
      <c r="A55" t="inlineStr">
        <is>
          <t>Monthly Payment</t>
        </is>
      </c>
      <c r="B55" s="18">
        <f>PMT(B27/12,B17,-B53)</f>
        <v/>
      </c>
    </row>
    <row r="56">
      <c r="A56" t="inlineStr">
        <is>
          <t>Total Payments</t>
        </is>
      </c>
      <c r="B56" s="13">
        <f>B55*B17</f>
        <v/>
      </c>
    </row>
    <row r="57">
      <c r="A57" t="inlineStr">
        <is>
          <t>Total Interest Paid</t>
        </is>
      </c>
      <c r="B57" s="6">
        <f>B56-B53</f>
        <v/>
      </c>
    </row>
    <row r="58"/>
    <row r="59">
      <c r="A59" t="inlineStr">
        <is>
          <t>Total Out-of-Pocket</t>
        </is>
      </c>
      <c r="B59" s="19">
        <f>B10+B56</f>
        <v/>
      </c>
    </row>
    <row r="60"/>
    <row r="61">
      <c r="A61" s="20" t="inlineStr">
        <is>
          <t>SIDE-BY-SIDE COMPARISON</t>
        </is>
      </c>
    </row>
    <row r="62">
      <c r="A62" t="inlineStr"/>
      <c r="B62" s="21" t="inlineStr">
        <is>
          <t>Low APR</t>
        </is>
      </c>
      <c r="C62" s="22" t="inlineStr">
        <is>
          <t>Cash Back</t>
        </is>
      </c>
      <c r="D62" s="23" t="inlineStr">
        <is>
          <t>Difference</t>
        </is>
      </c>
    </row>
    <row r="63"/>
    <row r="64">
      <c r="A64" t="inlineStr">
        <is>
          <t>Interest Rate</t>
        </is>
      </c>
      <c r="B64" s="11">
        <f>B23</f>
        <v/>
      </c>
      <c r="C64" s="11">
        <f>B27</f>
        <v/>
      </c>
      <c r="D64" s="11">
        <f>C64-B64</f>
        <v/>
      </c>
    </row>
    <row r="65"/>
    <row r="66">
      <c r="A66" t="inlineStr">
        <is>
          <t>Monthly Payment</t>
        </is>
      </c>
      <c r="B66" s="13">
        <f>B38</f>
        <v/>
      </c>
      <c r="C66" s="13">
        <f>B55</f>
        <v/>
      </c>
      <c r="D66" s="13">
        <f>B66-C66</f>
        <v/>
      </c>
    </row>
    <row r="67"/>
    <row r="68">
      <c r="A68" t="inlineStr">
        <is>
          <t>Total Interest Paid</t>
        </is>
      </c>
      <c r="B68" s="13">
        <f>B40</f>
        <v/>
      </c>
      <c r="C68" s="13">
        <f>B57</f>
        <v/>
      </c>
      <c r="D68" s="13">
        <f>B68-C68</f>
        <v/>
      </c>
    </row>
    <row r="69"/>
    <row r="70">
      <c r="A70" s="24" t="inlineStr">
        <is>
          <t>Total Out-of-Pocket</t>
        </is>
      </c>
      <c r="B70" s="6">
        <f>B42</f>
        <v/>
      </c>
      <c r="C70" s="6">
        <f>B59</f>
        <v/>
      </c>
      <c r="D70" s="25">
        <f>B70-C70</f>
        <v/>
      </c>
    </row>
    <row r="71"/>
    <row r="72">
      <c r="A72" s="26" t="inlineStr">
        <is>
          <t>RECOMMENDATION</t>
        </is>
      </c>
    </row>
    <row r="73"/>
    <row r="74">
      <c r="A74" s="10" t="inlineStr">
        <is>
          <t>Best Option:</t>
        </is>
      </c>
      <c r="B74" s="27">
        <f>IF(B42&lt;B59,"LOW APR","CASH BACK")</f>
        <v/>
      </c>
    </row>
    <row r="75"/>
    <row r="76">
      <c r="A76" s="10" t="inlineStr">
        <is>
          <t>Total Savings:</t>
        </is>
      </c>
      <c r="B76" s="28">
        <f>ABS(D70)</f>
        <v/>
      </c>
    </row>
    <row r="77"/>
    <row r="78">
      <c r="A78" t="inlineStr">
        <is>
          <t>Monthly Payment Difference:</t>
        </is>
      </c>
      <c r="B78" s="13">
        <f>ABS(D66)</f>
        <v/>
      </c>
    </row>
    <row r="79">
      <c r="A79" t="inlineStr">
        <is>
          <t>Interest Difference:</t>
        </is>
      </c>
      <c r="B79" s="13">
        <f>ABS(D68)</f>
        <v/>
      </c>
    </row>
    <row r="80"/>
    <row r="81">
      <c r="A81" s="29" t="inlineStr">
        <is>
          <t>BREAK-EVEN ANALYSIS</t>
        </is>
      </c>
    </row>
    <row r="82"/>
    <row r="83">
      <c r="A83" t="inlineStr">
        <is>
          <t>Cash Back Value</t>
        </is>
      </c>
      <c r="B83" s="6">
        <f>B26</f>
        <v/>
      </c>
    </row>
    <row r="84">
      <c r="A84" t="inlineStr">
        <is>
          <t>Interest Saved with Low APR</t>
        </is>
      </c>
      <c r="B84" s="6">
        <f>B57-B40</f>
        <v/>
      </c>
    </row>
    <row r="85"/>
    <row r="86">
      <c r="A86" t="inlineStr">
        <is>
          <t>Break-Even Cash Back Amount</t>
        </is>
      </c>
      <c r="B86" s="25">
        <f>B84</f>
        <v/>
      </c>
      <c r="C86" s="8" t="inlineStr">
        <is>
          <t>Cash back needs to exceed this to be better</t>
        </is>
      </c>
    </row>
    <row r="87"/>
    <row r="88">
      <c r="A88" s="10" t="inlineStr">
        <is>
          <t>KEY INSIGHTS &amp; TIPS</t>
        </is>
      </c>
    </row>
    <row r="89">
      <c r="A89" s="30" t="inlineStr">
        <is>
          <t>• 0% APR is essentially free money - hard to beat unless cash back is very large</t>
        </is>
      </c>
    </row>
    <row r="90">
      <c r="A90" s="30" t="inlineStr">
        <is>
          <t>• Cash back reduces the loan principal, lowering both payment and interest</t>
        </is>
      </c>
    </row>
    <row r="91">
      <c r="A91" s="30" t="inlineStr">
        <is>
          <t>• Low APR is better for longer loan terms (more time for interest savings)</t>
        </is>
      </c>
    </row>
    <row r="92">
      <c r="A92" s="30" t="inlineStr">
        <is>
          <t>• Cash back is better if you can get low rate elsewhere (credit union)</t>
        </is>
      </c>
    </row>
    <row r="93">
      <c r="A93" s="30" t="inlineStr">
        <is>
          <t>• If paying cash, always take the rebate (no financing = no benefit from low APR)</t>
        </is>
      </c>
    </row>
    <row r="94">
      <c r="A94" s="30" t="inlineStr">
        <is>
          <t>• Consider applying cash back to down payment to reduce loan amount</t>
        </is>
      </c>
    </row>
    <row r="95">
      <c r="A95" s="30" t="inlineStr">
        <is>
          <t>• Manufacturers offer these incentives to move inventory - negotiate first!</t>
        </is>
      </c>
    </row>
    <row r="96">
      <c r="A96" s="30" t="inlineStr">
        <is>
          <t>• You typically can't combine both incentives - must choose one</t>
        </is>
      </c>
    </row>
    <row r="97">
      <c r="A97" s="30" t="inlineStr">
        <is>
          <t>• Check if low APR requires larger down payment or shorter term</t>
        </is>
      </c>
    </row>
    <row r="98">
      <c r="A98" s="30" t="inlineStr">
        <is>
          <t>• Calculate total cost, not just monthly payment - that's what really matters</t>
        </is>
      </c>
    </row>
  </sheetData>
  <mergeCells count="26">
    <mergeCell ref="C86:D86"/>
    <mergeCell ref="A22:D22"/>
    <mergeCell ref="A91:D91"/>
    <mergeCell ref="A97:D97"/>
    <mergeCell ref="A4:D4"/>
    <mergeCell ref="A20:D20"/>
    <mergeCell ref="A96:D96"/>
    <mergeCell ref="A72:D72"/>
    <mergeCell ref="A29:D29"/>
    <mergeCell ref="A81:D81"/>
    <mergeCell ref="A93:D93"/>
    <mergeCell ref="A44:D44"/>
    <mergeCell ref="A92:D92"/>
    <mergeCell ref="A15:D15"/>
    <mergeCell ref="A98:D98"/>
    <mergeCell ref="A1:D1"/>
    <mergeCell ref="A94:D94"/>
    <mergeCell ref="A61:D61"/>
    <mergeCell ref="A88:D88"/>
    <mergeCell ref="C27:D27"/>
    <mergeCell ref="A25:D25"/>
    <mergeCell ref="A90:D90"/>
    <mergeCell ref="A89:D89"/>
    <mergeCell ref="A95:D95"/>
    <mergeCell ref="A2:D2"/>
    <mergeCell ref="C18:D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2026-02-02T10:10:01Z</dcterms:created>
  <dcterms:modified xmlns:dcterms="http://purl.org/dc/terms/" xmlns:xsi="http://www.w3.org/2001/XMLSchema-instance" xsi:type="dcterms:W3CDTF">2026-02-02T10:10:01Z</dcterms:modified>
</cp:coreProperties>
</file>