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finance Calculato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$#,##0.00"/>
    <numFmt numFmtId="165" formatCode="0.0"/>
  </numFmts>
  <fonts count="8">
    <font>
      <name val="Calibri"/>
      <family val="2"/>
      <color theme="1"/>
      <sz val="11"/>
      <scheme val="minor"/>
    </font>
    <font>
      <b val="1"/>
      <color rgb="00FFFFFF"/>
      <sz val="14"/>
    </font>
    <font>
      <b val="1"/>
      <color rgb="00FFFFFF"/>
      <sz val="12"/>
    </font>
    <font>
      <b val="1"/>
    </font>
    <font>
      <b val="1"/>
      <color rgb="00FFFFFF"/>
    </font>
    <font>
      <b val="1"/>
      <color rgb="00FFFFFF"/>
      <sz val="11"/>
    </font>
    <font>
      <b val="1"/>
      <sz val="11"/>
    </font>
    <font>
      <b val="1"/>
      <sz val="12"/>
    </font>
  </fonts>
  <fills count="8">
    <fill>
      <patternFill/>
    </fill>
    <fill>
      <patternFill patternType="gray125"/>
    </fill>
    <fill>
      <patternFill patternType="solid">
        <fgColor rgb="00203864"/>
        <bgColor rgb="00203864"/>
      </patternFill>
    </fill>
    <fill>
      <patternFill patternType="solid">
        <fgColor rgb="004472C4"/>
        <bgColor rgb="004472C4"/>
      </patternFill>
    </fill>
    <fill>
      <patternFill patternType="solid">
        <fgColor rgb="00E7E6E6"/>
        <bgColor rgb="00E7E6E6"/>
      </patternFill>
    </fill>
    <fill>
      <patternFill patternType="solid">
        <fgColor rgb="00FFF2CC"/>
        <bgColor rgb="00FFF2CC"/>
      </patternFill>
    </fill>
    <fill>
      <patternFill patternType="solid">
        <fgColor rgb="00C65911"/>
        <bgColor rgb="00C65911"/>
      </patternFill>
    </fill>
    <fill>
      <patternFill patternType="solid">
        <fgColor rgb="00C6EFCE"/>
        <bgColor rgb="00C6EFCE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9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3" borderId="0" pivotButton="0" quotePrefix="0" xfId="0"/>
    <xf numFmtId="0" fontId="3" fillId="0" borderId="0" pivotButton="0" quotePrefix="0" xfId="0"/>
    <xf numFmtId="164" fontId="0" fillId="4" borderId="1" pivotButton="0" quotePrefix="0" xfId="0"/>
    <xf numFmtId="2" fontId="0" fillId="4" borderId="1" pivotButton="0" quotePrefix="0" xfId="0"/>
    <xf numFmtId="1" fontId="0" fillId="4" borderId="1" pivotButton="0" quotePrefix="0" xfId="0"/>
    <xf numFmtId="0" fontId="4" fillId="6" borderId="0" pivotButton="0" quotePrefix="0" xfId="0"/>
    <xf numFmtId="164" fontId="3" fillId="5" borderId="0" pivotButton="0" quotePrefix="0" xfId="0"/>
    <xf numFmtId="0" fontId="5" fillId="3" borderId="1" applyAlignment="1" pivotButton="0" quotePrefix="0" xfId="0">
      <alignment horizontal="center"/>
    </xf>
    <xf numFmtId="0" fontId="3" fillId="0" borderId="1" pivotButton="0" quotePrefix="0" xfId="0"/>
    <xf numFmtId="164" fontId="0" fillId="0" borderId="1" applyAlignment="1" pivotButton="0" quotePrefix="0" xfId="0">
      <alignment horizontal="right"/>
    </xf>
    <xf numFmtId="164" fontId="0" fillId="7" borderId="1" applyAlignment="1" pivotButton="0" quotePrefix="0" xfId="0">
      <alignment horizontal="right"/>
    </xf>
    <xf numFmtId="1" fontId="0" fillId="0" borderId="1" applyAlignment="1" pivotButton="0" quotePrefix="0" xfId="0">
      <alignment horizontal="right"/>
    </xf>
    <xf numFmtId="1" fontId="0" fillId="7" borderId="1" applyAlignment="1" pivotButton="0" quotePrefix="0" xfId="0">
      <alignment horizontal="right"/>
    </xf>
    <xf numFmtId="164" fontId="6" fillId="5" borderId="1" applyAlignment="1" pivotButton="0" quotePrefix="0" xfId="0">
      <alignment horizontal="right"/>
    </xf>
    <xf numFmtId="1" fontId="6" fillId="5" borderId="1" applyAlignment="1" pivotButton="0" quotePrefix="0" xfId="0">
      <alignment horizontal="right"/>
    </xf>
    <xf numFmtId="165" fontId="6" fillId="5" borderId="1" applyAlignment="1" pivotButton="0" quotePrefix="0" xfId="0">
      <alignment horizontal="right"/>
    </xf>
    <xf numFmtId="0" fontId="7" fillId="7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4"/>
  <sheetViews>
    <sheetView workbookViewId="0">
      <selection activeCell="A1" sqref="A1"/>
    </sheetView>
  </sheetViews>
  <sheetFormatPr baseColWidth="8" defaultRowHeight="15"/>
  <cols>
    <col width="25" customWidth="1" min="1" max="1"/>
    <col width="18" customWidth="1" min="2" max="2"/>
    <col width="18" customWidth="1" min="3" max="3"/>
    <col width="18" customWidth="1" min="4" max="4"/>
    <col width="18" customWidth="1" min="5" max="5"/>
  </cols>
  <sheetData>
    <row r="1" ht="25" customHeight="1">
      <c r="A1" s="1" t="inlineStr">
        <is>
          <t>AUTO REFINANCE SAVINGS CALCULATOR</t>
        </is>
      </c>
    </row>
    <row r="3">
      <c r="A3" s="2" t="inlineStr">
        <is>
          <t>CURRENT LOAN DETAILS</t>
        </is>
      </c>
    </row>
    <row r="5">
      <c r="A5" s="3" t="inlineStr">
        <is>
          <t>Current Loan Balance</t>
        </is>
      </c>
      <c r="B5" s="4" t="n">
        <v>18000</v>
      </c>
      <c r="C5" t="inlineStr">
        <is>
          <t>Remaining balance on your current loan</t>
        </is>
      </c>
    </row>
    <row r="6">
      <c r="A6" s="3" t="inlineStr">
        <is>
          <t>Current Interest Rate (%)</t>
        </is>
      </c>
      <c r="B6" s="5" t="n">
        <v>8.5</v>
      </c>
      <c r="C6" t="inlineStr">
        <is>
          <t>Current APR</t>
        </is>
      </c>
    </row>
    <row r="7">
      <c r="A7" s="3" t="inlineStr">
        <is>
          <t>Current Monthly Payment</t>
        </is>
      </c>
      <c r="B7" s="4" t="n">
        <v>450</v>
      </c>
      <c r="C7" t="inlineStr">
        <is>
          <t>Your current monthly payment</t>
        </is>
      </c>
    </row>
    <row r="8">
      <c r="A8" s="3" t="inlineStr">
        <is>
          <t>Months Remaining</t>
        </is>
      </c>
      <c r="B8" s="6" t="n">
        <v>48</v>
      </c>
      <c r="C8" t="inlineStr">
        <is>
          <t>Number of payments left on current loan</t>
        </is>
      </c>
    </row>
    <row r="10">
      <c r="A10" s="2" t="inlineStr">
        <is>
          <t>NEW REFINANCE LOAN DETAILS</t>
        </is>
      </c>
    </row>
    <row r="12">
      <c r="A12" s="7" t="inlineStr">
        <is>
          <t>New Loan Amount</t>
        </is>
      </c>
      <c r="B12" s="8">
        <f>B5</f>
        <v/>
      </c>
      <c r="C12" t="inlineStr">
        <is>
          <t>Amount to refinance (usually current balance)</t>
        </is>
      </c>
    </row>
    <row r="13">
      <c r="A13" s="3" t="inlineStr">
        <is>
          <t>New Interest Rate (%)</t>
        </is>
      </c>
      <c r="B13" s="5" t="n">
        <v>5.5</v>
      </c>
      <c r="C13" t="inlineStr">
        <is>
          <t>New APR you qualify for</t>
        </is>
      </c>
    </row>
    <row r="14">
      <c r="A14" s="3" t="inlineStr">
        <is>
          <t>New Loan Term (Months)</t>
        </is>
      </c>
      <c r="B14" s="6" t="n">
        <v>48</v>
      </c>
      <c r="C14" t="inlineStr">
        <is>
          <t>Length of new loan in months</t>
        </is>
      </c>
    </row>
    <row r="15">
      <c r="A15" s="3" t="inlineStr">
        <is>
          <t>Refinance Fees</t>
        </is>
      </c>
      <c r="B15" s="4" t="n">
        <v>0</v>
      </c>
      <c r="C15" t="inlineStr">
        <is>
          <t>Any fees to refinance (if applicable)</t>
        </is>
      </c>
    </row>
    <row r="17">
      <c r="A17" s="2" t="inlineStr">
        <is>
          <t>COMPARISON &amp; SAVINGS ANALYSIS</t>
        </is>
      </c>
    </row>
    <row r="19">
      <c r="A19" s="9" t="inlineStr">
        <is>
          <t>Metric</t>
        </is>
      </c>
      <c r="B19" s="9" t="inlineStr">
        <is>
          <t>Current Loan</t>
        </is>
      </c>
      <c r="C19" s="9" t="inlineStr">
        <is>
          <t>New Loan</t>
        </is>
      </c>
      <c r="D19" s="9" t="inlineStr">
        <is>
          <t>Difference</t>
        </is>
      </c>
      <c r="E19" s="9" t="inlineStr">
        <is>
          <t>Savings</t>
        </is>
      </c>
    </row>
    <row r="20">
      <c r="A20" s="10" t="inlineStr">
        <is>
          <t>Monthly Payment</t>
        </is>
      </c>
      <c r="B20" s="11">
        <f>B7</f>
        <v/>
      </c>
      <c r="C20" s="11">
        <f>PMT(B13/100/12,B14,-B12)</f>
        <v/>
      </c>
      <c r="D20" s="11">
        <f>C20-B20</f>
        <v/>
      </c>
      <c r="E20" s="12">
        <f>IF(D20&lt;0,-D20,0)</f>
        <v/>
      </c>
    </row>
    <row r="21">
      <c r="A21" s="10" t="inlineStr">
        <is>
          <t>Total Interest Paid</t>
        </is>
      </c>
      <c r="B21" s="11">
        <f>B7*B8-B5</f>
        <v/>
      </c>
      <c r="C21" s="11">
        <f>C20*B14-B12</f>
        <v/>
      </c>
      <c r="D21" s="11">
        <f>C21-B21</f>
        <v/>
      </c>
      <c r="E21" s="12">
        <f>IF(D21&lt;0,-D21,0)</f>
        <v/>
      </c>
    </row>
    <row r="22">
      <c r="A22" s="10" t="inlineStr">
        <is>
          <t>Total Amount Paid</t>
        </is>
      </c>
      <c r="B22" s="11">
        <f>B7*B8</f>
        <v/>
      </c>
      <c r="C22" s="11">
        <f>C20*B14+B15</f>
        <v/>
      </c>
      <c r="D22" s="11">
        <f>C22-B22</f>
        <v/>
      </c>
      <c r="E22" s="12">
        <f>IF(D22&lt;0,-D22,0)</f>
        <v/>
      </c>
    </row>
    <row r="23">
      <c r="A23" s="10" t="inlineStr">
        <is>
          <t>Loan Term (Months)</t>
        </is>
      </c>
      <c r="B23" s="13">
        <f>B8</f>
        <v/>
      </c>
      <c r="C23" s="13">
        <f>B14</f>
        <v/>
      </c>
      <c r="D23" s="13">
        <f>C23-B23</f>
        <v/>
      </c>
      <c r="E23" s="14">
        <f>IF(D23&lt;0,-D23,0)</f>
        <v/>
      </c>
    </row>
    <row r="25">
      <c r="A25" s="2" t="inlineStr">
        <is>
          <t>TOTAL SAVINGS SUMMARY</t>
        </is>
      </c>
    </row>
    <row r="27">
      <c r="A27" s="3" t="inlineStr">
        <is>
          <t>Monthly Payment Savings</t>
        </is>
      </c>
      <c r="B27" s="15">
        <f>E20</f>
        <v/>
      </c>
      <c r="C27" t="inlineStr">
        <is>
          <t>How much you save per month</t>
        </is>
      </c>
    </row>
    <row r="28">
      <c r="A28" s="3" t="inlineStr">
        <is>
          <t>Total Interest Savings</t>
        </is>
      </c>
      <c r="B28" s="15">
        <f>E21</f>
        <v/>
      </c>
      <c r="C28" t="inlineStr">
        <is>
          <t>Total interest saved over loan life</t>
        </is>
      </c>
    </row>
    <row r="29">
      <c r="A29" s="3" t="inlineStr">
        <is>
          <t>Net Total Savings</t>
        </is>
      </c>
      <c r="B29" s="15">
        <f>E22</f>
        <v/>
      </c>
      <c r="C29" t="inlineStr">
        <is>
          <t>Total savings after all costs</t>
        </is>
      </c>
    </row>
    <row r="30">
      <c r="A30" s="3" t="inlineStr">
        <is>
          <t>Time Saved/Extended</t>
        </is>
      </c>
      <c r="B30" s="16">
        <f>D23</f>
        <v/>
      </c>
      <c r="C30" t="inlineStr">
        <is>
          <t>Months shorter (negative) or longer (positive)</t>
        </is>
      </c>
    </row>
    <row r="32">
      <c r="A32" s="3" t="inlineStr">
        <is>
          <t>Break-Even Point</t>
        </is>
      </c>
      <c r="B32" s="17">
        <f>IF(B15&gt;0,B15/E20,0)</f>
        <v/>
      </c>
      <c r="C32" t="inlineStr">
        <is>
          <t>Months to recover refinance fees</t>
        </is>
      </c>
    </row>
    <row r="34">
      <c r="A34" s="3" t="inlineStr">
        <is>
          <t>Recommendation</t>
        </is>
      </c>
      <c r="B34" s="18">
        <f>IF(E22&gt;0,"✓ REFINANCING SAVES MONEY","✗ Keep Current Loan")</f>
        <v/>
      </c>
      <c r="C34" t="inlineStr">
        <is>
          <t>Based on total savings analysis</t>
        </is>
      </c>
    </row>
  </sheetData>
  <mergeCells count="5">
    <mergeCell ref="A3:B3"/>
    <mergeCell ref="A25:B25"/>
    <mergeCell ref="A10:B10"/>
    <mergeCell ref="A1:E1"/>
    <mergeCell ref="A17:E1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2026-02-01T20:51:51Z</dcterms:created>
  <dcterms:modified xmlns:dcterms="http://purl.org/dc/terms/" xmlns:xsi="http://www.w3.org/2001/XMLSchema-instance" xsi:type="dcterms:W3CDTF">2026-02-01T20:51:51Z</dcterms:modified>
</cp:coreProperties>
</file>