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oan Comparis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$#,##0.00"/>
  </numFmts>
  <fonts count="10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sz val="10"/>
    </font>
    <font>
      <b val="1"/>
      <color rgb="00FFFFFF"/>
      <sz val="12"/>
    </font>
    <font>
      <i val="1"/>
      <sz val="9"/>
    </font>
    <font>
      <b val="1"/>
    </font>
    <font>
      <b val="1"/>
      <sz val="11"/>
    </font>
    <font>
      <b val="1"/>
      <color rgb="00FFFFFF"/>
      <sz val="11"/>
    </font>
    <font>
      <b val="1"/>
      <color rgb="00006100"/>
      <sz val="12"/>
    </font>
    <font>
      <sz val="9"/>
    </font>
  </fonts>
  <fills count="11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4472C4"/>
        <bgColor rgb="004472C4"/>
      </patternFill>
    </fill>
    <fill>
      <patternFill patternType="solid">
        <fgColor rgb="00FFF2CC"/>
        <bgColor rgb="00FFF2CC"/>
      </patternFill>
    </fill>
    <fill>
      <patternFill patternType="solid">
        <fgColor rgb="00E2EFDA"/>
        <bgColor rgb="00E2EFDA"/>
      </patternFill>
    </fill>
    <fill>
      <patternFill patternType="solid">
        <fgColor rgb="00D9E1F2"/>
        <bgColor rgb="00D9E1F2"/>
      </patternFill>
    </fill>
    <fill>
      <patternFill patternType="solid">
        <fgColor rgb="0070AD47"/>
        <bgColor rgb="0070AD47"/>
      </patternFill>
    </fill>
    <fill>
      <patternFill patternType="solid">
        <fgColor rgb="00C6EFCE"/>
        <bgColor rgb="00C6EFCE"/>
      </patternFill>
    </fill>
    <fill>
      <patternFill patternType="solid">
        <fgColor rgb="00FFC7CE"/>
        <bgColor rgb="00FFC7CE"/>
      </patternFill>
    </fill>
    <fill>
      <patternFill patternType="solid">
        <fgColor rgb="00ED7D31"/>
        <bgColor rgb="00ED7D31"/>
      </patternFill>
    </fill>
  </fills>
  <borders count="11">
    <border>
      <left/>
      <right/>
      <top/>
      <bottom/>
      <diagonal/>
    </border>
    <border>
      <left style="thin"/>
      <right style="thin"/>
      <top style="thin"/>
      <bottom style="thin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3" borderId="0" pivotButton="0" quotePrefix="0" xfId="0"/>
    <xf numFmtId="164" fontId="0" fillId="4" borderId="1" pivotButton="0" quotePrefix="0" xfId="0"/>
    <xf numFmtId="0" fontId="4" fillId="0" borderId="0" applyAlignment="1" pivotButton="0" quotePrefix="0" xfId="0">
      <alignment horizontal="left"/>
    </xf>
    <xf numFmtId="164" fontId="5" fillId="5" borderId="1" pivotButton="0" quotePrefix="0" xfId="0"/>
    <xf numFmtId="164" fontId="6" fillId="5" borderId="1" pivotButton="0" quotePrefix="0" xfId="0"/>
    <xf numFmtId="0" fontId="6" fillId="6" borderId="1" applyAlignment="1" pivotButton="0" quotePrefix="0" xfId="0">
      <alignment horizontal="center"/>
    </xf>
    <xf numFmtId="0" fontId="0" fillId="4" borderId="1" pivotButton="0" quotePrefix="0" xfId="0"/>
    <xf numFmtId="0" fontId="5" fillId="0" borderId="0" pivotButton="0" quotePrefix="0" xfId="0"/>
    <xf numFmtId="10" fontId="0" fillId="4" borderId="1" pivotButton="0" quotePrefix="0" xfId="0"/>
    <xf numFmtId="164" fontId="0" fillId="5" borderId="1" pivotButton="0" quotePrefix="0" xfId="0"/>
    <xf numFmtId="0" fontId="6" fillId="0" borderId="0" pivotButton="0" quotePrefix="0" xfId="0"/>
    <xf numFmtId="164" fontId="6" fillId="5" borderId="2" pivotButton="0" quotePrefix="0" xfId="0"/>
    <xf numFmtId="0" fontId="3" fillId="7" borderId="0" pivotButton="0" quotePrefix="0" xfId="0"/>
    <xf numFmtId="164" fontId="5" fillId="8" borderId="1" pivotButton="0" quotePrefix="0" xfId="0"/>
    <xf numFmtId="164" fontId="5" fillId="9" borderId="1" pivotButton="0" quotePrefix="0" xfId="0"/>
    <xf numFmtId="0" fontId="7" fillId="10" borderId="0" pivotButton="0" quotePrefix="0" xfId="0"/>
    <xf numFmtId="164" fontId="0" fillId="0" borderId="1" pivotButton="0" quotePrefix="0" xfId="0"/>
    <xf numFmtId="0" fontId="8" fillId="8" borderId="2" pivotButton="0" quotePrefix="0" xfId="0"/>
    <xf numFmtId="0" fontId="0" fillId="0" borderId="5" pivotButton="0" quotePrefix="0" xfId="0"/>
    <xf numFmtId="0" fontId="0" fillId="0" borderId="6" pivotButton="0" quotePrefix="0" xfId="0"/>
    <xf numFmtId="0" fontId="6" fillId="5" borderId="1" pivotButton="0" quotePrefix="0" xfId="0"/>
    <xf numFmtId="0" fontId="0" fillId="0" borderId="9" pivotButton="0" quotePrefix="0" xfId="0"/>
    <xf numFmtId="0" fontId="0" fillId="0" borderId="10" pivotButton="0" quotePrefix="0" xfId="0"/>
    <xf numFmtId="0" fontId="9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0"/>
  <sheetViews>
    <sheetView workbookViewId="0">
      <selection activeCell="A1" sqref="A1"/>
    </sheetView>
  </sheetViews>
  <sheetFormatPr baseColWidth="8" defaultRowHeight="15"/>
  <cols>
    <col width="30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 ht="30" customHeight="1">
      <c r="A1" s="1" t="inlineStr">
        <is>
          <t>CAR LOAN COMPARISON CALCULATOR</t>
        </is>
      </c>
    </row>
    <row r="2">
      <c r="A2" s="2" t="inlineStr">
        <is>
          <t>Compare up to 4 loan offers side-by-side to find the best deal</t>
        </is>
      </c>
    </row>
    <row r="4">
      <c r="A4" s="3" t="inlineStr">
        <is>
          <t>VEHICLE INFORMATION</t>
        </is>
      </c>
    </row>
    <row r="5">
      <c r="A5" t="inlineStr">
        <is>
          <t>Vehicle Price</t>
        </is>
      </c>
      <c r="B5" s="4" t="n">
        <v>30000</v>
      </c>
      <c r="C5" s="5" t="inlineStr">
        <is>
          <t>(Enter the total vehicle price before any down payment)</t>
        </is>
      </c>
    </row>
    <row r="6">
      <c r="A6" t="inlineStr">
        <is>
          <t>Down Payment</t>
        </is>
      </c>
      <c r="B6" s="4" t="n">
        <v>5000</v>
      </c>
    </row>
    <row r="7">
      <c r="A7" t="inlineStr">
        <is>
          <t>Trade-In Value</t>
        </is>
      </c>
      <c r="B7" s="4" t="n">
        <v>0</v>
      </c>
    </row>
    <row r="8"/>
    <row r="9">
      <c r="A9" t="inlineStr">
        <is>
          <t>Total Down Payment</t>
        </is>
      </c>
      <c r="B9" s="6">
        <f>B6+B7</f>
        <v/>
      </c>
    </row>
    <row r="10">
      <c r="A10" t="inlineStr">
        <is>
          <t>Amount to Finance</t>
        </is>
      </c>
      <c r="B10" s="7">
        <f>B5-B9</f>
        <v/>
      </c>
    </row>
    <row r="11"/>
    <row r="12">
      <c r="A12" s="3" t="inlineStr">
        <is>
          <t>LOAN OFFERS COMPARISON</t>
        </is>
      </c>
    </row>
    <row r="13">
      <c r="A13" t="inlineStr"/>
      <c r="B13" s="8" t="inlineStr">
        <is>
          <t>Loan Option 1</t>
        </is>
      </c>
      <c r="C13" s="8" t="inlineStr">
        <is>
          <t>Loan Option 2</t>
        </is>
      </c>
      <c r="D13" s="8" t="inlineStr">
        <is>
          <t>Loan Option 3</t>
        </is>
      </c>
      <c r="E13" s="8" t="inlineStr">
        <is>
          <t>Loan Option 4</t>
        </is>
      </c>
    </row>
    <row r="14"/>
    <row r="15">
      <c r="A15" t="inlineStr">
        <is>
          <t>Lender Name</t>
        </is>
      </c>
      <c r="B15" s="9" t="inlineStr">
        <is>
          <t>Bank A</t>
        </is>
      </c>
      <c r="C15" s="9" t="inlineStr">
        <is>
          <t>Credit Union B</t>
        </is>
      </c>
      <c r="D15" s="9" t="inlineStr">
        <is>
          <t>Dealer Finance</t>
        </is>
      </c>
      <c r="E15" s="9" t="inlineStr">
        <is>
          <t>Online Lender</t>
        </is>
      </c>
    </row>
    <row r="16"/>
    <row r="17">
      <c r="A17" s="10" t="inlineStr">
        <is>
          <t>Interest Rate (%)</t>
        </is>
      </c>
      <c r="B17" s="11" t="n">
        <v>5.5</v>
      </c>
      <c r="C17" s="11" t="n">
        <v>4.9</v>
      </c>
      <c r="D17" s="11" t="n">
        <v>6.5</v>
      </c>
      <c r="E17" s="11" t="n">
        <v>5.2</v>
      </c>
    </row>
    <row r="18">
      <c r="A18" s="10" t="inlineStr">
        <is>
          <t>Loan Term (months)</t>
        </is>
      </c>
      <c r="B18" s="9" t="n">
        <v>60</v>
      </c>
      <c r="C18" s="9" t="n">
        <v>60</v>
      </c>
      <c r="D18" s="9" t="n">
        <v>72</v>
      </c>
      <c r="E18" s="9" t="n">
        <v>60</v>
      </c>
    </row>
    <row r="19">
      <c r="A19" t="inlineStr">
        <is>
          <t>Origination Fee</t>
        </is>
      </c>
      <c r="B19" s="4" t="n">
        <v>0</v>
      </c>
      <c r="C19" s="4" t="n">
        <v>0</v>
      </c>
      <c r="D19" s="4" t="n">
        <v>500</v>
      </c>
      <c r="E19" s="4" t="n">
        <v>250</v>
      </c>
    </row>
    <row r="20">
      <c r="A20" t="inlineStr">
        <is>
          <t>Other Fees</t>
        </is>
      </c>
      <c r="B20" s="4" t="n">
        <v>0</v>
      </c>
      <c r="C20" s="4" t="n">
        <v>50</v>
      </c>
      <c r="D20" s="4" t="n">
        <v>200</v>
      </c>
      <c r="E20" s="4" t="n">
        <v>100</v>
      </c>
    </row>
    <row r="21"/>
    <row r="22">
      <c r="A22" s="3" t="inlineStr">
        <is>
          <t>CALCULATED RESULTS</t>
        </is>
      </c>
    </row>
    <row r="23"/>
    <row r="24">
      <c r="A24" s="10" t="inlineStr">
        <is>
          <t>Monthly Payment</t>
        </is>
      </c>
      <c r="B24" s="7">
        <f>IF(B17&gt;0,PMT(B17/12,B18,-$B$10),0)</f>
        <v/>
      </c>
      <c r="C24" s="7">
        <f>IF(C17&gt;0,PMT(C17/12,C18,-$B$10),0)</f>
        <v/>
      </c>
      <c r="D24" s="7">
        <f>IF(D17&gt;0,PMT(D17/12,D18,-$B$10),0)</f>
        <v/>
      </c>
      <c r="E24" s="7">
        <f>IF(E17&gt;0,PMT(E17/12,E18,-$B$10),0)</f>
        <v/>
      </c>
    </row>
    <row r="25">
      <c r="A25" s="10" t="inlineStr">
        <is>
          <t>Total Interest Paid</t>
        </is>
      </c>
      <c r="B25" s="12">
        <f>IF(B17&gt;0,(B24*B18)-$B$10,0)</f>
        <v/>
      </c>
      <c r="C25" s="12">
        <f>IF(C17&gt;0,(C24*C18)-$B$10,0)</f>
        <v/>
      </c>
      <c r="D25" s="12">
        <f>IF(D17&gt;0,(D24*D18)-$B$10,0)</f>
        <v/>
      </c>
      <c r="E25" s="12">
        <f>IF(E17&gt;0,(E24*E18)-$B$10,0)</f>
        <v/>
      </c>
    </row>
    <row r="26">
      <c r="A26" t="inlineStr">
        <is>
          <t>Total Fees</t>
        </is>
      </c>
      <c r="B26" s="12">
        <f>B19+B20</f>
        <v/>
      </c>
      <c r="C26" s="12">
        <f>C19+C20</f>
        <v/>
      </c>
      <c r="D26" s="12">
        <f>D19+D20</f>
        <v/>
      </c>
      <c r="E26" s="12">
        <f>E19+E20</f>
        <v/>
      </c>
    </row>
    <row r="27"/>
    <row r="28">
      <c r="A28" s="13" t="inlineStr">
        <is>
          <t>Total Cost of Loan</t>
        </is>
      </c>
      <c r="B28" s="14">
        <f>(B24*B18)+B26</f>
        <v/>
      </c>
      <c r="C28" s="14">
        <f>(C24*C18)+C26</f>
        <v/>
      </c>
      <c r="D28" s="14">
        <f>(D24*D18)+D26</f>
        <v/>
      </c>
      <c r="E28" s="14">
        <f>(E24*E18)+E26</f>
        <v/>
      </c>
    </row>
    <row r="29"/>
    <row r="30">
      <c r="A30" s="15" t="inlineStr">
        <is>
          <t>COMPARISON ANALYSIS</t>
        </is>
      </c>
    </row>
    <row r="31"/>
    <row r="32">
      <c r="A32" t="inlineStr">
        <is>
          <t>Best Monthly Payment</t>
        </is>
      </c>
      <c r="B32" s="16">
        <f>MIN(B24:E24)</f>
        <v/>
      </c>
      <c r="C32" t="inlineStr">
        <is>
          <t>Best Total Cost</t>
        </is>
      </c>
      <c r="D32" s="16">
        <f>MIN(B28:E28)</f>
        <v/>
      </c>
    </row>
    <row r="33">
      <c r="A33" t="inlineStr">
        <is>
          <t>Worst Monthly Payment</t>
        </is>
      </c>
      <c r="B33" s="17">
        <f>MAX(B24:E24)</f>
        <v/>
      </c>
      <c r="C33" t="inlineStr">
        <is>
          <t>Worst Total Cost</t>
        </is>
      </c>
      <c r="D33" s="17">
        <f>MAX(B28:E28)</f>
        <v/>
      </c>
    </row>
    <row r="34">
      <c r="A34" t="inlineStr">
        <is>
          <t>Monthly Payment Range</t>
        </is>
      </c>
      <c r="B34" s="12">
        <f>B33-B32</f>
        <v/>
      </c>
      <c r="C34" t="inlineStr">
        <is>
          <t>Total Cost Range</t>
        </is>
      </c>
      <c r="D34" s="12">
        <f>D33-D32</f>
        <v/>
      </c>
    </row>
    <row r="35"/>
    <row r="36">
      <c r="A36" s="18" t="inlineStr">
        <is>
          <t>SAVINGS COMPARISON (vs Best Option)</t>
        </is>
      </c>
    </row>
    <row r="37"/>
    <row r="38">
      <c r="A38" t="inlineStr">
        <is>
          <t>Extra Monthly Cost</t>
        </is>
      </c>
      <c r="B38" s="19">
        <f>B24-$B$32</f>
        <v/>
      </c>
      <c r="C38" s="19">
        <f>C24-$B$32</f>
        <v/>
      </c>
      <c r="D38" s="19">
        <f>D24-$B$32</f>
        <v/>
      </c>
      <c r="E38" s="19">
        <f>E24-$B$32</f>
        <v/>
      </c>
    </row>
    <row r="39">
      <c r="A39" t="inlineStr">
        <is>
          <t>Extra Total Cost</t>
        </is>
      </c>
      <c r="B39" s="19">
        <f>B28-$D$32</f>
        <v/>
      </c>
      <c r="C39" s="19">
        <f>C28-$D$32</f>
        <v/>
      </c>
      <c r="D39" s="19">
        <f>D28-$D$32</f>
        <v/>
      </c>
      <c r="E39" s="19">
        <f>E28-$D$32</f>
        <v/>
      </c>
    </row>
    <row r="40"/>
    <row r="41">
      <c r="A41" s="13" t="inlineStr">
        <is>
          <t>RECOMMENDATION</t>
        </is>
      </c>
    </row>
    <row r="42">
      <c r="A42" s="10" t="inlineStr">
        <is>
          <t>Best Overall Deal:</t>
        </is>
      </c>
      <c r="B42" s="20">
        <f>IF(B28=$D$32,B15,IF(C28=$D$32,C15,IF(D28=$D$32,D15,IF(E28=$D$32,E15,""))))</f>
        <v/>
      </c>
      <c r="C42" s="21" t="n"/>
      <c r="D42" s="21" t="n"/>
      <c r="E42" s="22" t="n"/>
    </row>
    <row r="43">
      <c r="A43" s="10" t="inlineStr">
        <is>
          <t>Lowest Monthly Payment:</t>
        </is>
      </c>
      <c r="B43" s="23">
        <f>IF(B24=$B$32,B15,IF(C24=$B$32,C15,IF(D24=$B$32,D15,IF(E24=$B$32,E15,""))))</f>
        <v/>
      </c>
      <c r="C43" s="24" t="n"/>
      <c r="D43" s="24" t="n"/>
      <c r="E43" s="25" t="n"/>
    </row>
    <row r="44"/>
    <row r="45">
      <c r="A45" s="13" t="inlineStr">
        <is>
          <t>KEY INSIGHTS</t>
        </is>
      </c>
    </row>
    <row r="46">
      <c r="A46" s="26" t="inlineStr">
        <is>
          <t>• Compare the total cost of the loan, not just the monthly payment</t>
        </is>
      </c>
    </row>
    <row r="47">
      <c r="A47" s="26" t="inlineStr">
        <is>
          <t>• Longer loan terms mean lower monthly payments but higher total interest</t>
        </is>
      </c>
    </row>
    <row r="48">
      <c r="A48" s="26" t="inlineStr">
        <is>
          <t>• Watch out for origination fees and other upfront costs</t>
        </is>
      </c>
    </row>
    <row r="49">
      <c r="A49" s="26" t="inlineStr">
        <is>
          <t>• A lower interest rate can save you thousands over the life of the loan</t>
        </is>
      </c>
    </row>
    <row r="50">
      <c r="A50" s="26" t="inlineStr">
        <is>
          <t>• Consider getting pre-approved from multiple lenders to negotiate better terms</t>
        </is>
      </c>
    </row>
  </sheetData>
  <mergeCells count="19">
    <mergeCell ref="A30:E30"/>
    <mergeCell ref="A48:E48"/>
    <mergeCell ref="A49:E49"/>
    <mergeCell ref="A1:E1"/>
    <mergeCell ref="A45:E45"/>
    <mergeCell ref="A36:E36"/>
    <mergeCell ref="A41:E41"/>
    <mergeCell ref="A46:E46"/>
    <mergeCell ref="C7:E7"/>
    <mergeCell ref="A12:E12"/>
    <mergeCell ref="A50:E50"/>
    <mergeCell ref="A2:E2"/>
    <mergeCell ref="B43:E43"/>
    <mergeCell ref="A47:E47"/>
    <mergeCell ref="B42:E42"/>
    <mergeCell ref="A22:E22"/>
    <mergeCell ref="C6:E6"/>
    <mergeCell ref="A4:E4"/>
    <mergeCell ref="C5:E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2026-02-01T22:09:42Z</dcterms:created>
  <dcterms:modified xmlns:dcterms="http://purl.org/dc/terms/" xmlns:xsi="http://www.w3.org/2001/XMLSchema-instance" xsi:type="dcterms:W3CDTF">2026-02-01T22:09:42Z</dcterms:modified>
</cp:coreProperties>
</file>