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w vs Used Ca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3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0"/>
    </font>
    <font>
      <b val="1"/>
    </font>
    <font>
      <b val="1"/>
      <sz val="11"/>
    </font>
    <font>
      <color rgb="00006100"/>
    </font>
    <font>
      <b val="1"/>
      <color rgb="00006100"/>
    </font>
    <font>
      <b val="1"/>
      <sz val="12"/>
    </font>
    <font>
      <b val="1"/>
      <sz val="13"/>
    </font>
    <font>
      <b val="1"/>
      <color rgb="00006100"/>
      <sz val="11"/>
    </font>
    <font>
      <sz val="9"/>
    </font>
  </fonts>
  <fills count="1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70AD47"/>
        <bgColor rgb="0070AD47"/>
      </patternFill>
    </fill>
    <fill>
      <patternFill patternType="solid">
        <fgColor rgb="00C6EFCE"/>
        <bgColor rgb="00C6EFCE"/>
      </patternFill>
    </fill>
    <fill>
      <patternFill patternType="solid">
        <fgColor rgb="00D9E1F2"/>
        <bgColor rgb="00D9E1F2"/>
      </patternFill>
    </fill>
    <fill>
      <patternFill patternType="solid">
        <fgColor rgb="00FFE699"/>
        <bgColor rgb="00FFE699"/>
      </patternFill>
    </fill>
    <fill>
      <patternFill patternType="solid">
        <fgColor rgb="00E2EFDA"/>
        <bgColor rgb="00E2EFDA"/>
      </patternFill>
    </fill>
    <fill>
      <patternFill patternType="solid">
        <fgColor rgb="005B9BD5"/>
        <bgColor rgb="005B9BD5"/>
      </patternFill>
    </fill>
    <fill>
      <patternFill patternType="solid">
        <fgColor rgb="00ED7D31"/>
        <bgColor rgb="00ED7D31"/>
      </patternFill>
    </fill>
    <fill>
      <patternFill patternType="solid">
        <fgColor rgb="009966CC"/>
        <bgColor rgb="009966CC"/>
      </patternFill>
    </fill>
    <fill>
      <patternFill patternType="solid">
        <fgColor rgb="0092D050"/>
        <bgColor rgb="0092D05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164" fontId="0" fillId="4" borderId="1" pivotButton="0" quotePrefix="0" xfId="0"/>
    <xf numFmtId="10" fontId="0" fillId="4" borderId="1" pivotButton="0" quotePrefix="0" xfId="0"/>
    <xf numFmtId="0" fontId="0" fillId="4" borderId="1" pivotButton="0" quotePrefix="0" xfId="0"/>
    <xf numFmtId="9" fontId="0" fillId="4" borderId="1" pivotButton="0" quotePrefix="0" xfId="0"/>
    <xf numFmtId="0" fontId="3" fillId="5" borderId="0" pivotButton="0" quotePrefix="0" xfId="0"/>
    <xf numFmtId="0" fontId="4" fillId="6" borderId="1" applyAlignment="1" pivotButton="0" quotePrefix="0" xfId="0">
      <alignment horizontal="center"/>
    </xf>
    <xf numFmtId="0" fontId="4" fillId="7" borderId="1" applyAlignment="1" pivotButton="0" quotePrefix="0" xfId="0">
      <alignment horizontal="center"/>
    </xf>
    <xf numFmtId="0" fontId="4" fillId="8" borderId="1" applyAlignment="1" pivotButton="0" quotePrefix="0" xfId="0">
      <alignment horizontal="center"/>
    </xf>
    <xf numFmtId="164" fontId="0" fillId="9" borderId="1" pivotButton="0" quotePrefix="0" xfId="0"/>
    <xf numFmtId="0" fontId="5" fillId="0" borderId="0" pivotButton="0" quotePrefix="0" xfId="0"/>
    <xf numFmtId="164" fontId="5" fillId="6" borderId="2" pivotButton="0" quotePrefix="0" xfId="0"/>
    <xf numFmtId="164" fontId="5" fillId="7" borderId="2" pivotButton="0" quotePrefix="0" xfId="0"/>
    <xf numFmtId="164" fontId="5" fillId="8" borderId="2" pivotButton="0" quotePrefix="0" xfId="0"/>
    <xf numFmtId="0" fontId="3" fillId="10" borderId="0" pivotButton="0" quotePrefix="0" xfId="0"/>
    <xf numFmtId="164" fontId="6" fillId="6" borderId="2" pivotButton="0" quotePrefix="0" xfId="0"/>
    <xf numFmtId="164" fontId="6" fillId="7" borderId="2" pivotButton="0" quotePrefix="0" xfId="0"/>
    <xf numFmtId="164" fontId="5" fillId="9" borderId="1" pivotButton="0" quotePrefix="0" xfId="0"/>
    <xf numFmtId="0" fontId="3" fillId="11" borderId="0" pivotButton="0" quotePrefix="0" xfId="0"/>
    <xf numFmtId="164" fontId="7" fillId="9" borderId="1" pivotButton="0" quotePrefix="0" xfId="0"/>
    <xf numFmtId="164" fontId="8" fillId="9" borderId="1" pivotButton="0" quotePrefix="0" xfId="0"/>
    <xf numFmtId="0" fontId="9" fillId="0" borderId="0" pivotButton="0" quotePrefix="0" xfId="0"/>
    <xf numFmtId="164" fontId="10" fillId="6" borderId="2" pivotButton="0" quotePrefix="0" xfId="0"/>
    <xf numFmtId="164" fontId="10" fillId="7" borderId="2" pivotButton="0" quotePrefix="0" xfId="0"/>
    <xf numFmtId="164" fontId="10" fillId="8" borderId="2" pivotButton="0" quotePrefix="0" xfId="0"/>
    <xf numFmtId="0" fontId="3" fillId="12" borderId="0" pivotButton="0" quotePrefix="0" xfId="0"/>
    <xf numFmtId="0" fontId="6" fillId="0" borderId="0" pivotButton="0" quotePrefix="0" xfId="0"/>
    <xf numFmtId="0" fontId="9" fillId="13" borderId="2" applyAlignment="1" pivotButton="0" quotePrefix="0" xfId="0">
      <alignment horizontal="center"/>
    </xf>
    <xf numFmtId="164" fontId="11" fillId="8" borderId="2" pivotButton="0" quotePrefix="0" xfId="0"/>
    <xf numFmtId="0" fontId="4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8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NEW CAR vs USED CAR BUDGET CALCULATOR</t>
        </is>
      </c>
    </row>
    <row r="2">
      <c r="A2" s="2" t="inlineStr">
        <is>
          <t>Compare total cost of ownership to make the best financial decision</t>
        </is>
      </c>
    </row>
    <row r="4">
      <c r="A4" s="3" t="inlineStr">
        <is>
          <t>NEW CAR DETAILS</t>
        </is>
      </c>
    </row>
    <row r="6">
      <c r="A6" t="inlineStr">
        <is>
          <t>Purchase Price</t>
        </is>
      </c>
      <c r="B6" s="4" t="n">
        <v>35000</v>
      </c>
    </row>
    <row r="7">
      <c r="A7" t="inlineStr">
        <is>
          <t>Down Payment</t>
        </is>
      </c>
      <c r="B7" s="4" t="n">
        <v>5000</v>
      </c>
    </row>
    <row r="8">
      <c r="A8" t="inlineStr">
        <is>
          <t>Interest Rate (APR)</t>
        </is>
      </c>
      <c r="B8" s="5" t="n">
        <v>5.5</v>
      </c>
    </row>
    <row r="9">
      <c r="A9" t="inlineStr">
        <is>
          <t>Loan Term (months)</t>
        </is>
      </c>
      <c r="B9" s="6" t="n">
        <v>60</v>
      </c>
    </row>
    <row r="10">
      <c r="A10" t="inlineStr">
        <is>
          <t>Sales Tax Rate</t>
        </is>
      </c>
      <c r="B10" s="5" t="n">
        <v>0.07000000000000001</v>
      </c>
    </row>
    <row r="11">
      <c r="A11" t="inlineStr">
        <is>
          <t>Registration &amp; Fees</t>
        </is>
      </c>
      <c r="B11" s="4" t="n">
        <v>500</v>
      </c>
    </row>
    <row r="12"/>
    <row r="13">
      <c r="A13" s="3" t="inlineStr">
        <is>
          <t>USED CAR DETAILS</t>
        </is>
      </c>
    </row>
    <row r="14"/>
    <row r="15">
      <c r="A15" t="inlineStr">
        <is>
          <t>Purchase Price</t>
        </is>
      </c>
      <c r="B15" s="4" t="n">
        <v>20000</v>
      </c>
    </row>
    <row r="16">
      <c r="A16" t="inlineStr">
        <is>
          <t>Vehicle Age (years)</t>
        </is>
      </c>
      <c r="B16" s="6" t="n">
        <v>3</v>
      </c>
    </row>
    <row r="17">
      <c r="A17" t="inlineStr">
        <is>
          <t>Down Payment</t>
        </is>
      </c>
      <c r="B17" s="4" t="n">
        <v>3000</v>
      </c>
    </row>
    <row r="18">
      <c r="A18" t="inlineStr">
        <is>
          <t>Interest Rate (APR)</t>
        </is>
      </c>
      <c r="B18" s="5" t="n">
        <v>7.5</v>
      </c>
    </row>
    <row r="19">
      <c r="A19" t="inlineStr">
        <is>
          <t>Loan Term (months)</t>
        </is>
      </c>
      <c r="B19" s="6" t="n">
        <v>48</v>
      </c>
    </row>
    <row r="20">
      <c r="A20" t="inlineStr">
        <is>
          <t>Sales Tax Rate</t>
        </is>
      </c>
      <c r="B20" s="5" t="n">
        <v>0.07000000000000001</v>
      </c>
    </row>
    <row r="21">
      <c r="A21" t="inlineStr">
        <is>
          <t>Registration &amp; Fees</t>
        </is>
      </c>
      <c r="B21" s="4" t="n">
        <v>350</v>
      </c>
    </row>
    <row r="22"/>
    <row r="23">
      <c r="A23" s="3" t="inlineStr">
        <is>
          <t>OWNERSHIP PERIOD &amp; COSTS</t>
        </is>
      </c>
    </row>
    <row r="24"/>
    <row r="25">
      <c r="A25" t="inlineStr">
        <is>
          <t>Ownership Period (years)</t>
        </is>
      </c>
      <c r="B25" s="6" t="n">
        <v>5</v>
      </c>
    </row>
    <row r="26"/>
    <row r="27">
      <c r="A27" t="inlineStr">
        <is>
          <t>Annual Insurance</t>
        </is>
      </c>
      <c r="B27" s="4" t="n">
        <v>1400</v>
      </c>
      <c r="C27" s="4" t="n">
        <v>1100</v>
      </c>
    </row>
    <row r="28">
      <c r="A28" t="inlineStr">
        <is>
          <t>Annual Maintenance</t>
        </is>
      </c>
      <c r="B28" s="4" t="n">
        <v>600</v>
      </c>
      <c r="C28" s="4" t="n">
        <v>1200</v>
      </c>
    </row>
    <row r="29">
      <c r="A29" t="inlineStr">
        <is>
          <t>Annual Fuel</t>
        </is>
      </c>
      <c r="B29" s="4" t="n">
        <v>1800</v>
      </c>
      <c r="C29" s="4" t="n">
        <v>1800</v>
      </c>
    </row>
    <row r="30"/>
    <row r="31">
      <c r="A31" t="inlineStr">
        <is>
          <t>Depreciation Rate (Annual)</t>
        </is>
      </c>
      <c r="B31" s="7" t="n">
        <v>0.15</v>
      </c>
      <c r="C31" s="7" t="n">
        <v>0.12</v>
      </c>
    </row>
    <row r="32"/>
    <row r="33">
      <c r="A33" s="8" t="inlineStr">
        <is>
          <t>PURCHASE COST BREAKDOWN</t>
        </is>
      </c>
    </row>
    <row r="34">
      <c r="A34" t="inlineStr"/>
      <c r="B34" s="9" t="inlineStr">
        <is>
          <t>New Car</t>
        </is>
      </c>
      <c r="C34" s="10" t="inlineStr">
        <is>
          <t>Used Car</t>
        </is>
      </c>
      <c r="D34" s="11" t="inlineStr">
        <is>
          <t>Difference</t>
        </is>
      </c>
    </row>
    <row r="35"/>
    <row r="36">
      <c r="A36" t="inlineStr">
        <is>
          <t>Purchase Price</t>
        </is>
      </c>
      <c r="B36" s="12">
        <f>B6</f>
        <v/>
      </c>
      <c r="C36" s="12">
        <f>B15</f>
        <v/>
      </c>
      <c r="D36" s="12">
        <f>B36-C36</f>
        <v/>
      </c>
    </row>
    <row r="37">
      <c r="A37" t="inlineStr">
        <is>
          <t>Sales Tax</t>
        </is>
      </c>
      <c r="B37" s="12">
        <f>B6*B10</f>
        <v/>
      </c>
      <c r="C37" s="12">
        <f>B15*B20</f>
        <v/>
      </c>
      <c r="D37" s="12">
        <f>B37-C37</f>
        <v/>
      </c>
    </row>
    <row r="38">
      <c r="A38" t="inlineStr">
        <is>
          <t>Registration &amp; Fees</t>
        </is>
      </c>
      <c r="B38" s="12">
        <f>B11</f>
        <v/>
      </c>
      <c r="C38" s="12">
        <f>B21</f>
        <v/>
      </c>
      <c r="D38" s="12">
        <f>B38-C38</f>
        <v/>
      </c>
    </row>
    <row r="39"/>
    <row r="40">
      <c r="A40" s="13" t="inlineStr">
        <is>
          <t>Total Purchase Cost</t>
        </is>
      </c>
      <c r="B40" s="14">
        <f>B36+B37+B38</f>
        <v/>
      </c>
      <c r="C40" s="15">
        <f>C36+C37+C38</f>
        <v/>
      </c>
      <c r="D40" s="16">
        <f>B40-C40</f>
        <v/>
      </c>
    </row>
    <row r="41"/>
    <row r="42">
      <c r="A42" s="17" t="inlineStr">
        <is>
          <t>FINANCING COSTS</t>
        </is>
      </c>
    </row>
    <row r="43"/>
    <row r="44">
      <c r="A44" t="inlineStr">
        <is>
          <t>Amount Financed</t>
        </is>
      </c>
      <c r="B44" s="12">
        <f>B40-B7</f>
        <v/>
      </c>
      <c r="C44" s="12">
        <f>C40-B17</f>
        <v/>
      </c>
      <c r="D44" s="12">
        <f>B44-C44</f>
        <v/>
      </c>
    </row>
    <row r="45"/>
    <row r="46">
      <c r="A46" s="13" t="inlineStr">
        <is>
          <t>Monthly Payment</t>
        </is>
      </c>
      <c r="B46" s="18">
        <f>PMT(B8/12,B9,-B44)</f>
        <v/>
      </c>
      <c r="C46" s="19">
        <f>PMT(B18/12,B19,-C44)</f>
        <v/>
      </c>
      <c r="D46" s="20">
        <f>B46-C46</f>
        <v/>
      </c>
    </row>
    <row r="47"/>
    <row r="48">
      <c r="A48" t="inlineStr">
        <is>
          <t>Total Interest Paid</t>
        </is>
      </c>
      <c r="B48" s="12">
        <f>(B46*B9)-B44</f>
        <v/>
      </c>
      <c r="C48" s="12">
        <f>(C46*B19)-C44</f>
        <v/>
      </c>
      <c r="D48" s="12">
        <f>B48-C48</f>
        <v/>
      </c>
    </row>
    <row r="49"/>
    <row r="50">
      <c r="A50" s="21" t="inlineStr">
        <is>
          <t>TOTAL COST OF OWNERSHIP</t>
        </is>
      </c>
    </row>
    <row r="51"/>
    <row r="52">
      <c r="A52" t="inlineStr">
        <is>
          <t>Initial Purchase Cost</t>
        </is>
      </c>
      <c r="B52" s="12">
        <f>B40</f>
        <v/>
      </c>
      <c r="C52" s="12">
        <f>C40</f>
        <v/>
      </c>
      <c r="D52" s="12">
        <f>B52-C52</f>
        <v/>
      </c>
    </row>
    <row r="53">
      <c r="A53" t="inlineStr">
        <is>
          <t>Total Interest</t>
        </is>
      </c>
      <c r="B53" s="12">
        <f>B48</f>
        <v/>
      </c>
      <c r="C53" s="12">
        <f>C48</f>
        <v/>
      </c>
      <c r="D53" s="12">
        <f>B53-C53</f>
        <v/>
      </c>
    </row>
    <row r="54">
      <c r="A54" t="inlineStr">
        <is>
          <t>Insurance (5 years)</t>
        </is>
      </c>
      <c r="B54" s="12">
        <f>B27*B25</f>
        <v/>
      </c>
      <c r="C54" s="12">
        <f>C27*B25</f>
        <v/>
      </c>
      <c r="D54" s="12">
        <f>B54-C54</f>
        <v/>
      </c>
    </row>
    <row r="55">
      <c r="A55" t="inlineStr">
        <is>
          <t>Maintenance (5 years)</t>
        </is>
      </c>
      <c r="B55" s="12">
        <f>B28*B25</f>
        <v/>
      </c>
      <c r="C55" s="12">
        <f>C28*B25</f>
        <v/>
      </c>
      <c r="D55" s="22">
        <f>B55-C55</f>
        <v/>
      </c>
    </row>
    <row r="56">
      <c r="A56" t="inlineStr">
        <is>
          <t>Fuel (5 years)</t>
        </is>
      </c>
      <c r="B56" s="12">
        <f>B29*B25</f>
        <v/>
      </c>
      <c r="C56" s="12">
        <f>C29*B25</f>
        <v/>
      </c>
      <c r="D56" s="12">
        <f>B56-C56</f>
        <v/>
      </c>
    </row>
    <row r="57"/>
    <row r="58">
      <c r="A58" t="inlineStr">
        <is>
          <t>Resale Value</t>
        </is>
      </c>
      <c r="B58" s="23">
        <f>B6*(1-B31)^B25</f>
        <v/>
      </c>
      <c r="C58" s="23">
        <f>B15*(1-C31)^B25</f>
        <v/>
      </c>
      <c r="D58" s="12">
        <f>B58-C58</f>
        <v/>
      </c>
    </row>
    <row r="59"/>
    <row r="60">
      <c r="A60" s="24" t="inlineStr">
        <is>
          <t>NET TOTAL COST</t>
        </is>
      </c>
      <c r="B60" s="25">
        <f>B52+B53+B54+B55+B56-B58</f>
        <v/>
      </c>
      <c r="C60" s="26">
        <f>C52+C53+C54+C55+C56-C58</f>
        <v/>
      </c>
      <c r="D60" s="27">
        <f>B60-C60</f>
        <v/>
      </c>
    </row>
    <row r="61"/>
    <row r="62">
      <c r="A62" t="inlineStr">
        <is>
          <t>Cost Per Year</t>
        </is>
      </c>
      <c r="B62" s="20">
        <f>B60/B25</f>
        <v/>
      </c>
      <c r="C62" s="20">
        <f>C60/B25</f>
        <v/>
      </c>
      <c r="D62" s="12">
        <f>B62-C62</f>
        <v/>
      </c>
    </row>
    <row r="63"/>
    <row r="64">
      <c r="A64" s="28" t="inlineStr">
        <is>
          <t>RECOMMENDATION</t>
        </is>
      </c>
    </row>
    <row r="65"/>
    <row r="66">
      <c r="A66" s="29" t="inlineStr">
        <is>
          <t>Lower Total Cost:</t>
        </is>
      </c>
      <c r="B66" s="30">
        <f>IF(B60&lt;C60,"NEW CAR","USED CAR")</f>
        <v/>
      </c>
    </row>
    <row r="67"/>
    <row r="68">
      <c r="A68" s="13" t="inlineStr">
        <is>
          <t>Total Savings:</t>
        </is>
      </c>
      <c r="B68" s="31">
        <f>ABS(D60)</f>
        <v/>
      </c>
    </row>
    <row r="69">
      <c r="A69" t="inlineStr">
        <is>
          <t>Monthly Payment Difference:</t>
        </is>
      </c>
      <c r="B69" s="12">
        <f>ABS(D46)</f>
        <v/>
      </c>
    </row>
    <row r="70"/>
    <row r="71">
      <c r="A71" s="29" t="inlineStr">
        <is>
          <t>KEY FACTORS COMPARISON</t>
        </is>
      </c>
    </row>
    <row r="72"/>
    <row r="73">
      <c r="A73" s="32" t="inlineStr">
        <is>
          <t>NEW CAR ADVANTAGES:</t>
        </is>
      </c>
    </row>
    <row r="74">
      <c r="A74" s="33" t="inlineStr">
        <is>
          <t>• Latest technology, safety features, and fuel efficiency</t>
        </is>
      </c>
    </row>
    <row r="75">
      <c r="A75" s="33" t="inlineStr">
        <is>
          <t>• Full manufacturer warranty (3-5 years / 36k-60k miles)</t>
        </is>
      </c>
    </row>
    <row r="76">
      <c r="A76" s="33" t="inlineStr">
        <is>
          <t>• Lower maintenance costs in first few years</t>
        </is>
      </c>
    </row>
    <row r="77">
      <c r="A77" s="33" t="inlineStr">
        <is>
          <t>• Better financing rates (typically 2-4% lower than used)</t>
        </is>
      </c>
    </row>
    <row r="78">
      <c r="A78" s="33" t="inlineStr">
        <is>
          <t>• No unknown history or hidden problems</t>
        </is>
      </c>
    </row>
    <row r="79">
      <c r="A79" s="33" t="inlineStr">
        <is>
          <t>• Customize options and colors</t>
        </is>
      </c>
    </row>
    <row r="80"/>
    <row r="81">
      <c r="A81" s="32" t="inlineStr">
        <is>
          <t>NEW CAR DISADVANTAGES:</t>
        </is>
      </c>
    </row>
    <row r="82">
      <c r="A82" s="33" t="inlineStr">
        <is>
          <t>• Steep depreciation (20-30% in first year, 50-60% in 5 years)</t>
        </is>
      </c>
    </row>
    <row r="83">
      <c r="A83" s="33" t="inlineStr">
        <is>
          <t>• Higher purchase price and sales tax</t>
        </is>
      </c>
    </row>
    <row r="84">
      <c r="A84" s="33" t="inlineStr">
        <is>
          <t>• Higher insurance premiums</t>
        </is>
      </c>
    </row>
    <row r="85">
      <c r="A85" s="33" t="inlineStr">
        <is>
          <t>• Higher registration fees in some states</t>
        </is>
      </c>
    </row>
    <row r="86"/>
    <row r="87">
      <c r="A87" s="32" t="inlineStr">
        <is>
          <t>USED CAR ADVANTAGES:</t>
        </is>
      </c>
    </row>
    <row r="88">
      <c r="A88" s="33" t="inlineStr">
        <is>
          <t>• Lower purchase price (40-60% less than new)</t>
        </is>
      </c>
    </row>
    <row r="89">
      <c r="A89" s="33" t="inlineStr">
        <is>
          <t>• Slower depreciation rate</t>
        </is>
      </c>
    </row>
    <row r="90">
      <c r="A90" s="33" t="inlineStr">
        <is>
          <t>• Lower insurance costs (15-30% less)</t>
        </is>
      </c>
    </row>
    <row r="91">
      <c r="A91" s="33" t="inlineStr">
        <is>
          <t>• Lower sales tax and registration fees</t>
        </is>
      </c>
    </row>
    <row r="92">
      <c r="A92" s="33" t="inlineStr">
        <is>
          <t>• More car for your money (can afford higher trim/features)</t>
        </is>
      </c>
    </row>
    <row r="93">
      <c r="A93" s="33" t="inlineStr">
        <is>
          <t>• Certified Pre-Owned (CPO) offers warranty and inspection</t>
        </is>
      </c>
    </row>
    <row r="94"/>
    <row r="95">
      <c r="A95" s="32" t="inlineStr">
        <is>
          <t>USED CAR DISADVANTAGES:</t>
        </is>
      </c>
    </row>
    <row r="96">
      <c r="A96" s="33" t="inlineStr">
        <is>
          <t>• Higher maintenance and repair costs</t>
        </is>
      </c>
    </row>
    <row r="97">
      <c r="A97" s="33" t="inlineStr">
        <is>
          <t>• Limited or no warranty (unless CPO)</t>
        </is>
      </c>
    </row>
    <row r="98">
      <c r="A98" s="33" t="inlineStr">
        <is>
          <t>• Unknown history (accidents, maintenance, previous owners)</t>
        </is>
      </c>
    </row>
    <row r="99">
      <c r="A99" s="33" t="inlineStr">
        <is>
          <t>• Higher interest rates (2-4% higher than new)</t>
        </is>
      </c>
    </row>
    <row r="100">
      <c r="A100" s="33" t="inlineStr">
        <is>
          <t>• Older technology and safety features</t>
        </is>
      </c>
    </row>
    <row r="101">
      <c r="A101" s="33" t="inlineStr">
        <is>
          <t>• Limited selection and availability</t>
        </is>
      </c>
    </row>
    <row r="102"/>
    <row r="103">
      <c r="A103" s="32" t="inlineStr">
        <is>
          <t>BEST PRACTICES:</t>
        </is>
      </c>
    </row>
    <row r="104">
      <c r="A104" s="33" t="inlineStr">
        <is>
          <t>• Consider 2-3 year old CPO vehicles for best value (warranty + lower price)</t>
        </is>
      </c>
    </row>
    <row r="105">
      <c r="A105" s="33" t="inlineStr">
        <is>
          <t>• Get pre-purchase inspection on used cars ($100-200 well spent)</t>
        </is>
      </c>
    </row>
    <row r="106">
      <c r="A106" s="33" t="inlineStr">
        <is>
          <t>• Check vehicle history report (Carfax, AutoCheck)</t>
        </is>
      </c>
    </row>
    <row r="107">
      <c r="A107" s="33" t="inlineStr">
        <is>
          <t>• New cars make sense if keeping 10+ years to offset depreciation</t>
        </is>
      </c>
    </row>
    <row r="108">
      <c r="A108" s="33" t="inlineStr">
        <is>
          <t>• Used cars better if budget-conscious or trade frequently (3-5 years)</t>
        </is>
      </c>
    </row>
  </sheetData>
  <mergeCells count="42">
    <mergeCell ref="A23:D23"/>
    <mergeCell ref="A106:D106"/>
    <mergeCell ref="A91:D91"/>
    <mergeCell ref="A97:D97"/>
    <mergeCell ref="A4:D4"/>
    <mergeCell ref="A100:D100"/>
    <mergeCell ref="A96:D96"/>
    <mergeCell ref="A81:D81"/>
    <mergeCell ref="A93:D93"/>
    <mergeCell ref="A13:D13"/>
    <mergeCell ref="A77:D77"/>
    <mergeCell ref="A83:D83"/>
    <mergeCell ref="A92:D92"/>
    <mergeCell ref="A64:D64"/>
    <mergeCell ref="A82:D82"/>
    <mergeCell ref="A73:D73"/>
    <mergeCell ref="A107:D107"/>
    <mergeCell ref="A98:D98"/>
    <mergeCell ref="A1:D1"/>
    <mergeCell ref="A103:D103"/>
    <mergeCell ref="A79:D79"/>
    <mergeCell ref="A88:D88"/>
    <mergeCell ref="A78:D78"/>
    <mergeCell ref="A87:D87"/>
    <mergeCell ref="A99:D99"/>
    <mergeCell ref="A84:D84"/>
    <mergeCell ref="A90:D90"/>
    <mergeCell ref="A108:D108"/>
    <mergeCell ref="A75:D75"/>
    <mergeCell ref="A89:D89"/>
    <mergeCell ref="A74:D74"/>
    <mergeCell ref="A105:D105"/>
    <mergeCell ref="A50:D50"/>
    <mergeCell ref="A101:D101"/>
    <mergeCell ref="A104:D104"/>
    <mergeCell ref="A95:D95"/>
    <mergeCell ref="A2:D2"/>
    <mergeCell ref="A33:D33"/>
    <mergeCell ref="A71:D71"/>
    <mergeCell ref="A85:D85"/>
    <mergeCell ref="A42:D42"/>
    <mergeCell ref="A76:D7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2026-02-02T10:32:34Z</dcterms:created>
  <dcterms:modified xmlns:dcterms="http://purl.org/dc/terms/" xmlns:xsi="http://www.w3.org/2001/XMLSchema-instance" xsi:type="dcterms:W3CDTF">2026-02-02T10:32:34Z</dcterms:modified>
</cp:coreProperties>
</file>